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47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<sst xmlns="http://schemas.openxmlformats.org/spreadsheetml/2006/main" count="36" uniqueCount="28">
  <si>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GRAIN  YIELD DATA</t>
  </si>
  <si>
    <t>GEORGIA PACIFIC TRIAL</t>
  </si>
  <si>
    <t>LAKE CARL BLACKWELL</t>
  </si>
  <si>
    <t>Harvest Date: 23 June 2005</t>
  </si>
  <si>
    <t>Plot No</t>
  </si>
  <si>
    <t>Moisture</t>
  </si>
  <si>
    <t xml:space="preserve">   Grain Yield, lb/harvest area</t>
  </si>
  <si>
    <t>combine wt.</t>
  </si>
  <si>
    <t>actual wt.</t>
  </si>
  <si>
    <t xml:space="preserve">          Grain Yield at 12% MC</t>
  </si>
  <si>
    <t>lb/harvest area</t>
  </si>
  <si>
    <r>
      <t>lb ac</t>
    </r>
    <r>
      <rPr>
        <vertAlign val="superscript"/>
        <sz val="10"/>
        <rFont val="Arial"/>
        <family val="2"/>
      </rPr>
      <t>-1</t>
    </r>
  </si>
  <si>
    <r>
      <t>bu ac</t>
    </r>
    <r>
      <rPr>
        <vertAlign val="superscript"/>
        <sz val="10"/>
        <rFont val="Arial"/>
        <family val="2"/>
      </rPr>
      <t>-1</t>
    </r>
  </si>
  <si>
    <t>Harvest area =</t>
  </si>
  <si>
    <t>6.56 ft x 30 ft</t>
  </si>
  <si>
    <t>ft2</t>
  </si>
  <si>
    <t xml:space="preserve">rep </t>
  </si>
  <si>
    <t>Trt</t>
  </si>
  <si>
    <t>Yield</t>
  </si>
  <si>
    <t>N-Source</t>
  </si>
  <si>
    <t>%N</t>
  </si>
  <si>
    <t>Check</t>
  </si>
  <si>
    <t>0-</t>
  </si>
  <si>
    <t>Nitamin</t>
  </si>
  <si>
    <t>Urea</t>
  </si>
  <si>
    <t>UF/UAN</t>
  </si>
  <si>
    <t>UAN</t>
  </si>
  <si>
    <t>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</si>
</sst>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3" max="3" width="12.140625" style="0" customWidth="1"/>
    <col min="4" max="4" width="13.140625" style="0" customWidth="1"/>
    <col min="5" max="5" width="13.57421875" style="0" customWidth="1"/>
  </cols>
  <sheetData>
    <row r="1" ht="12.75">
      <c r="A1" t="s">
        <v>0</v>
      </c>
    </row>
    <row r="2" spans="1:7" ht="12.75">
      <c r="A2" t="s">
        <v>1</v>
      </c>
      <c r="G2" s="1"/>
    </row>
    <row r="3" ht="12.75">
      <c r="A3" t="s">
        <v>2</v>
      </c>
    </row>
    <row r="4" ht="12.75">
      <c r="A4" t="s">
        <v>3</v>
      </c>
    </row>
    <row r="7" spans="1:5" ht="12.75">
      <c r="A7" t="s">
        <v>4</v>
      </c>
      <c r="B7" t="s">
        <v>5</v>
      </c>
      <c r="C7" t="s">
        <v>6</v>
      </c>
      <c r="E7" t="s">
        <v>9</v>
      </c>
    </row>
    <row r="8" spans="3:16" ht="14.25">
      <c r="C8" s="1" t="s">
        <v>7</v>
      </c>
      <c r="D8" s="1" t="s">
        <v>8</v>
      </c>
      <c r="E8" s="1" t="s">
        <v>10</v>
      </c>
      <c r="F8" s="1" t="s">
        <v>11</v>
      </c>
      <c r="G8" s="1" t="s">
        <v>12</v>
      </c>
      <c r="J8" s="1" t="s">
        <v>16</v>
      </c>
      <c r="K8" s="1" t="s">
        <v>17</v>
      </c>
      <c r="L8" s="1" t="s">
        <v>18</v>
      </c>
      <c r="N8" s="1" t="s">
        <v>27</v>
      </c>
      <c r="O8" t="s">
        <v>19</v>
      </c>
      <c r="P8" t="s">
        <v>20</v>
      </c>
    </row>
    <row r="9" spans="1:16" ht="12.75">
      <c r="A9">
        <v>101</v>
      </c>
      <c r="B9">
        <v>10.3</v>
      </c>
      <c r="C9">
        <v>10.53</v>
      </c>
      <c r="D9">
        <f aca="true" t="shared" si="0" ref="D9:D47">(C9*0.8601)+1.2488</f>
        <v>10.305652999999998</v>
      </c>
      <c r="E9" s="2">
        <f aca="true" t="shared" si="1" ref="E9:E47">D9+(D9*((12-B9)/100))</f>
        <v>10.480849100999997</v>
      </c>
      <c r="F9" s="3">
        <f aca="true" t="shared" si="2" ref="F9:F47">E9/$C$51*43560</f>
        <v>2319.846477843292</v>
      </c>
      <c r="G9" s="3">
        <f aca="true" t="shared" si="3" ref="G9:G47">F9/60</f>
        <v>38.66410796405487</v>
      </c>
      <c r="J9">
        <v>1</v>
      </c>
      <c r="K9">
        <v>1</v>
      </c>
      <c r="L9">
        <v>38.66410796405487</v>
      </c>
      <c r="N9">
        <v>1</v>
      </c>
      <c r="O9" t="s">
        <v>21</v>
      </c>
      <c r="P9" t="s">
        <v>22</v>
      </c>
    </row>
    <row r="10" spans="1:16" ht="12.75">
      <c r="A10">
        <v>102</v>
      </c>
      <c r="B10">
        <v>11.5</v>
      </c>
      <c r="C10">
        <v>10.79</v>
      </c>
      <c r="D10">
        <f t="shared" si="0"/>
        <v>10.529278999999999</v>
      </c>
      <c r="E10" s="2">
        <f t="shared" si="1"/>
        <v>10.581925394999999</v>
      </c>
      <c r="F10" s="3">
        <f t="shared" si="2"/>
        <v>2342.2188526737805</v>
      </c>
      <c r="G10" s="3">
        <f t="shared" si="3"/>
        <v>39.03698087789634</v>
      </c>
      <c r="J10">
        <v>1</v>
      </c>
      <c r="K10">
        <v>2</v>
      </c>
      <c r="L10">
        <v>39.03698087789634</v>
      </c>
      <c r="N10">
        <v>2</v>
      </c>
      <c r="O10" t="s">
        <v>23</v>
      </c>
      <c r="P10">
        <v>42</v>
      </c>
    </row>
    <row r="11" spans="1:16" ht="12.75">
      <c r="A11">
        <v>103</v>
      </c>
      <c r="B11">
        <v>9.2</v>
      </c>
      <c r="C11">
        <v>10.23</v>
      </c>
      <c r="D11">
        <f t="shared" si="0"/>
        <v>10.047623</v>
      </c>
      <c r="E11" s="2">
        <f t="shared" si="1"/>
        <v>10.328956444</v>
      </c>
      <c r="F11" s="3">
        <f t="shared" si="2"/>
        <v>2286.226334860976</v>
      </c>
      <c r="G11" s="3">
        <f t="shared" si="3"/>
        <v>38.10377224768293</v>
      </c>
      <c r="J11">
        <v>1</v>
      </c>
      <c r="K11">
        <v>3</v>
      </c>
      <c r="L11">
        <v>38.10377224768293</v>
      </c>
      <c r="N11">
        <v>3</v>
      </c>
      <c r="O11" t="s">
        <v>23</v>
      </c>
      <c r="P11">
        <v>42</v>
      </c>
    </row>
    <row r="12" spans="1:16" ht="12.75">
      <c r="A12">
        <v>104</v>
      </c>
      <c r="B12">
        <v>10.9</v>
      </c>
      <c r="C12">
        <v>11.46</v>
      </c>
      <c r="D12">
        <f t="shared" si="0"/>
        <v>11.105546</v>
      </c>
      <c r="E12" s="2">
        <f t="shared" si="1"/>
        <v>11.227707006000001</v>
      </c>
      <c r="F12" s="3">
        <f t="shared" si="2"/>
        <v>2485.157099498781</v>
      </c>
      <c r="G12" s="3">
        <f t="shared" si="3"/>
        <v>41.41928499164635</v>
      </c>
      <c r="J12">
        <v>1</v>
      </c>
      <c r="K12">
        <v>4</v>
      </c>
      <c r="L12">
        <v>41.41928499164635</v>
      </c>
      <c r="N12">
        <v>4</v>
      </c>
      <c r="O12" t="s">
        <v>23</v>
      </c>
      <c r="P12">
        <v>42</v>
      </c>
    </row>
    <row r="13" spans="1:16" ht="12.75">
      <c r="A13">
        <v>105</v>
      </c>
      <c r="B13">
        <v>9.1</v>
      </c>
      <c r="C13">
        <v>10.55</v>
      </c>
      <c r="D13">
        <f t="shared" si="0"/>
        <v>10.322854999999999</v>
      </c>
      <c r="E13" s="2">
        <f t="shared" si="1"/>
        <v>10.622217795</v>
      </c>
      <c r="F13" s="3">
        <f t="shared" si="2"/>
        <v>2351.137231454268</v>
      </c>
      <c r="G13" s="3">
        <f t="shared" si="3"/>
        <v>39.185620524237805</v>
      </c>
      <c r="J13">
        <v>1</v>
      </c>
      <c r="K13">
        <v>5</v>
      </c>
      <c r="L13">
        <v>39.185620524237805</v>
      </c>
      <c r="N13">
        <v>5</v>
      </c>
      <c r="O13" t="s">
        <v>23</v>
      </c>
      <c r="P13">
        <v>42</v>
      </c>
    </row>
    <row r="14" spans="1:16" ht="12.75">
      <c r="A14">
        <v>106</v>
      </c>
      <c r="B14">
        <v>10.8</v>
      </c>
      <c r="C14">
        <v>11.37</v>
      </c>
      <c r="D14">
        <f t="shared" si="0"/>
        <v>11.028136999999997</v>
      </c>
      <c r="E14" s="2">
        <f t="shared" si="1"/>
        <v>11.160474643999997</v>
      </c>
      <c r="F14" s="3">
        <f t="shared" si="2"/>
        <v>2470.2757901048776</v>
      </c>
      <c r="G14" s="3">
        <f t="shared" si="3"/>
        <v>41.171263168414626</v>
      </c>
      <c r="J14">
        <v>1</v>
      </c>
      <c r="K14">
        <v>6</v>
      </c>
      <c r="L14">
        <v>41.171263168414626</v>
      </c>
      <c r="N14">
        <v>6</v>
      </c>
      <c r="O14" t="s">
        <v>24</v>
      </c>
      <c r="P14">
        <v>46</v>
      </c>
    </row>
    <row r="15" spans="1:16" ht="12.75">
      <c r="A15">
        <v>107</v>
      </c>
      <c r="B15">
        <v>11</v>
      </c>
      <c r="C15">
        <v>10.47</v>
      </c>
      <c r="D15">
        <f t="shared" si="0"/>
        <v>10.254047</v>
      </c>
      <c r="E15" s="2">
        <f t="shared" si="1"/>
        <v>10.35658747</v>
      </c>
      <c r="F15" s="3">
        <f t="shared" si="2"/>
        <v>2292.3422265914633</v>
      </c>
      <c r="G15" s="3">
        <f t="shared" si="3"/>
        <v>38.20570377652439</v>
      </c>
      <c r="J15">
        <v>1</v>
      </c>
      <c r="K15">
        <v>7</v>
      </c>
      <c r="L15">
        <v>38.20570377652439</v>
      </c>
      <c r="N15">
        <v>7</v>
      </c>
      <c r="O15" t="s">
        <v>24</v>
      </c>
      <c r="P15">
        <v>46</v>
      </c>
    </row>
    <row r="16" spans="1:16" ht="12.75">
      <c r="A16">
        <v>108</v>
      </c>
      <c r="B16">
        <v>11.3</v>
      </c>
      <c r="C16">
        <v>13.23</v>
      </c>
      <c r="D16">
        <f t="shared" si="0"/>
        <v>12.627923</v>
      </c>
      <c r="E16" s="2">
        <f t="shared" si="1"/>
        <v>12.716318460999998</v>
      </c>
      <c r="F16" s="3">
        <f t="shared" si="2"/>
        <v>2814.648537404268</v>
      </c>
      <c r="G16" s="3">
        <f t="shared" si="3"/>
        <v>46.9108089567378</v>
      </c>
      <c r="J16">
        <v>1</v>
      </c>
      <c r="K16">
        <v>8</v>
      </c>
      <c r="L16">
        <v>46.9108089567378</v>
      </c>
      <c r="N16">
        <v>8</v>
      </c>
      <c r="O16" t="s">
        <v>24</v>
      </c>
      <c r="P16">
        <v>46</v>
      </c>
    </row>
    <row r="17" spans="1:16" ht="12.75">
      <c r="A17">
        <v>109</v>
      </c>
      <c r="B17">
        <v>9</v>
      </c>
      <c r="C17">
        <v>10.7</v>
      </c>
      <c r="D17">
        <f t="shared" si="0"/>
        <v>10.451869999999998</v>
      </c>
      <c r="E17" s="2">
        <f t="shared" si="1"/>
        <v>10.765426099999997</v>
      </c>
      <c r="F17" s="3">
        <f t="shared" si="2"/>
        <v>2382.835167256097</v>
      </c>
      <c r="G17" s="3">
        <f t="shared" si="3"/>
        <v>39.713919454268286</v>
      </c>
      <c r="J17">
        <v>1</v>
      </c>
      <c r="K17">
        <v>9</v>
      </c>
      <c r="L17">
        <v>39.713919454268286</v>
      </c>
      <c r="N17">
        <v>9</v>
      </c>
      <c r="O17" t="s">
        <v>24</v>
      </c>
      <c r="P17">
        <v>46</v>
      </c>
    </row>
    <row r="18" spans="1:16" ht="12.75">
      <c r="A18">
        <v>110</v>
      </c>
      <c r="B18">
        <v>10.7</v>
      </c>
      <c r="C18">
        <v>11.67</v>
      </c>
      <c r="D18">
        <f t="shared" si="0"/>
        <v>11.286166999999999</v>
      </c>
      <c r="E18" s="2">
        <f t="shared" si="1"/>
        <v>11.432887170999999</v>
      </c>
      <c r="F18" s="3">
        <f t="shared" si="2"/>
        <v>2530.5719774835366</v>
      </c>
      <c r="G18" s="3">
        <f t="shared" si="3"/>
        <v>42.17619962472561</v>
      </c>
      <c r="J18">
        <v>1</v>
      </c>
      <c r="K18">
        <v>10</v>
      </c>
      <c r="L18">
        <v>42.17619962472561</v>
      </c>
      <c r="N18">
        <v>10</v>
      </c>
      <c r="O18" t="s">
        <v>25</v>
      </c>
      <c r="P18">
        <v>29</v>
      </c>
    </row>
    <row r="19" spans="1:16" ht="12.75">
      <c r="A19">
        <v>111</v>
      </c>
      <c r="B19">
        <v>10.9</v>
      </c>
      <c r="C19">
        <v>11.62</v>
      </c>
      <c r="D19">
        <f t="shared" si="0"/>
        <v>11.243161999999998</v>
      </c>
      <c r="E19" s="2">
        <f t="shared" si="1"/>
        <v>11.366836781999998</v>
      </c>
      <c r="F19" s="3">
        <f t="shared" si="2"/>
        <v>2515.9522877231707</v>
      </c>
      <c r="G19" s="3">
        <f t="shared" si="3"/>
        <v>41.932538128719514</v>
      </c>
      <c r="J19">
        <v>1</v>
      </c>
      <c r="K19">
        <v>11</v>
      </c>
      <c r="L19">
        <v>41.932538128719514</v>
      </c>
      <c r="N19">
        <v>11</v>
      </c>
      <c r="O19" t="s">
        <v>25</v>
      </c>
      <c r="P19">
        <v>29</v>
      </c>
    </row>
    <row r="20" spans="1:16" ht="12.75">
      <c r="A20">
        <v>112</v>
      </c>
      <c r="B20">
        <v>9.6</v>
      </c>
      <c r="C20">
        <v>11.17</v>
      </c>
      <c r="D20">
        <f t="shared" si="0"/>
        <v>10.856117</v>
      </c>
      <c r="E20" s="2">
        <f t="shared" si="1"/>
        <v>11.116663808</v>
      </c>
      <c r="F20" s="3">
        <f t="shared" si="2"/>
        <v>2460.5786355512196</v>
      </c>
      <c r="G20" s="3">
        <f t="shared" si="3"/>
        <v>41.00964392585366</v>
      </c>
      <c r="J20">
        <v>1</v>
      </c>
      <c r="K20">
        <v>12</v>
      </c>
      <c r="L20">
        <v>41.00964392585366</v>
      </c>
      <c r="N20">
        <v>12</v>
      </c>
      <c r="O20" t="s">
        <v>26</v>
      </c>
      <c r="P20">
        <v>28</v>
      </c>
    </row>
    <row r="21" spans="1:16" ht="12.75">
      <c r="A21">
        <v>113</v>
      </c>
      <c r="B21">
        <v>10.6</v>
      </c>
      <c r="C21">
        <v>11.81</v>
      </c>
      <c r="D21">
        <f t="shared" si="0"/>
        <v>11.406581</v>
      </c>
      <c r="E21" s="2">
        <f t="shared" si="1"/>
        <v>11.566273134</v>
      </c>
      <c r="F21" s="3">
        <f t="shared" si="2"/>
        <v>2560.095821732927</v>
      </c>
      <c r="G21" s="3">
        <f t="shared" si="3"/>
        <v>42.66826369554879</v>
      </c>
      <c r="J21">
        <v>1</v>
      </c>
      <c r="K21">
        <v>13</v>
      </c>
      <c r="L21">
        <v>42.66826369554879</v>
      </c>
      <c r="N21">
        <v>13</v>
      </c>
      <c r="O21" t="s">
        <v>26</v>
      </c>
      <c r="P21">
        <v>28</v>
      </c>
    </row>
    <row r="22" spans="1:12" ht="12.75">
      <c r="A22">
        <v>201</v>
      </c>
      <c r="B22">
        <v>9.3</v>
      </c>
      <c r="C22">
        <v>10.03</v>
      </c>
      <c r="D22">
        <f t="shared" si="0"/>
        <v>9.875602999999998</v>
      </c>
      <c r="E22" s="2">
        <f t="shared" si="1"/>
        <v>10.142244280999998</v>
      </c>
      <c r="F22" s="3">
        <f t="shared" si="2"/>
        <v>2244.899191465244</v>
      </c>
      <c r="G22" s="3">
        <f t="shared" si="3"/>
        <v>37.41498652442073</v>
      </c>
      <c r="J22">
        <v>2</v>
      </c>
      <c r="K22">
        <v>1</v>
      </c>
      <c r="L22">
        <v>37.41498652442073</v>
      </c>
    </row>
    <row r="23" spans="1:12" ht="12.75">
      <c r="A23">
        <v>202</v>
      </c>
      <c r="B23">
        <v>12</v>
      </c>
      <c r="C23">
        <v>12.81</v>
      </c>
      <c r="D23">
        <f t="shared" si="0"/>
        <v>12.266681</v>
      </c>
      <c r="E23" s="2">
        <f t="shared" si="1"/>
        <v>12.266681</v>
      </c>
      <c r="F23" s="3">
        <f t="shared" si="2"/>
        <v>2715.125123780488</v>
      </c>
      <c r="G23" s="3">
        <f t="shared" si="3"/>
        <v>45.25208539634147</v>
      </c>
      <c r="J23">
        <v>2</v>
      </c>
      <c r="K23">
        <v>2</v>
      </c>
      <c r="L23">
        <v>45.25208539634147</v>
      </c>
    </row>
    <row r="24" spans="1:12" ht="12.75">
      <c r="A24">
        <v>203</v>
      </c>
      <c r="B24">
        <v>10.3</v>
      </c>
      <c r="C24">
        <v>10.99</v>
      </c>
      <c r="D24">
        <f t="shared" si="0"/>
        <v>10.701298999999999</v>
      </c>
      <c r="E24" s="2">
        <f t="shared" si="1"/>
        <v>10.883221082999999</v>
      </c>
      <c r="F24" s="3">
        <f t="shared" si="2"/>
        <v>2408.9080811762196</v>
      </c>
      <c r="G24" s="3">
        <f t="shared" si="3"/>
        <v>40.14846801960366</v>
      </c>
      <c r="J24">
        <v>2</v>
      </c>
      <c r="K24">
        <v>3</v>
      </c>
      <c r="L24">
        <v>40.14846801960366</v>
      </c>
    </row>
    <row r="25" spans="1:12" ht="12.75">
      <c r="A25">
        <v>204</v>
      </c>
      <c r="B25">
        <v>12.1</v>
      </c>
      <c r="C25">
        <v>11.41</v>
      </c>
      <c r="D25">
        <f t="shared" si="0"/>
        <v>11.062541</v>
      </c>
      <c r="E25" s="2">
        <f t="shared" si="1"/>
        <v>11.051478459</v>
      </c>
      <c r="F25" s="3">
        <f t="shared" si="2"/>
        <v>2446.150415010366</v>
      </c>
      <c r="G25" s="3">
        <f t="shared" si="3"/>
        <v>40.7691735835061</v>
      </c>
      <c r="J25">
        <v>2</v>
      </c>
      <c r="K25">
        <v>4</v>
      </c>
      <c r="L25">
        <v>40.7691735835061</v>
      </c>
    </row>
    <row r="26" spans="1:12" ht="12.75">
      <c r="A26">
        <v>205</v>
      </c>
      <c r="B26">
        <v>10.2</v>
      </c>
      <c r="C26">
        <v>12.91</v>
      </c>
      <c r="D26">
        <f t="shared" si="0"/>
        <v>12.352690999999998</v>
      </c>
      <c r="E26" s="2">
        <f t="shared" si="1"/>
        <v>12.575039437999997</v>
      </c>
      <c r="F26" s="3">
        <f t="shared" si="2"/>
        <v>2783.377631703658</v>
      </c>
      <c r="G26" s="3">
        <f t="shared" si="3"/>
        <v>46.38962719506097</v>
      </c>
      <c r="J26">
        <v>2</v>
      </c>
      <c r="K26">
        <v>5</v>
      </c>
      <c r="L26">
        <v>46.38962719506097</v>
      </c>
    </row>
    <row r="27" spans="1:12" ht="12.75">
      <c r="A27">
        <v>206</v>
      </c>
      <c r="B27">
        <v>11</v>
      </c>
      <c r="C27">
        <v>11.81</v>
      </c>
      <c r="D27">
        <f t="shared" si="0"/>
        <v>11.406581</v>
      </c>
      <c r="E27" s="2">
        <f t="shared" si="1"/>
        <v>11.520646809999999</v>
      </c>
      <c r="F27" s="3">
        <f t="shared" si="2"/>
        <v>2549.9968244085367</v>
      </c>
      <c r="G27" s="3">
        <f t="shared" si="3"/>
        <v>42.49994707347561</v>
      </c>
      <c r="J27">
        <v>2</v>
      </c>
      <c r="K27">
        <v>6</v>
      </c>
      <c r="L27">
        <v>42.49994707347561</v>
      </c>
    </row>
    <row r="28" spans="1:12" ht="12.75">
      <c r="A28">
        <v>207</v>
      </c>
      <c r="B28">
        <v>10.1</v>
      </c>
      <c r="C28">
        <v>12.64</v>
      </c>
      <c r="D28">
        <f t="shared" si="0"/>
        <v>12.120464</v>
      </c>
      <c r="E28" s="2">
        <f t="shared" si="1"/>
        <v>12.350752816</v>
      </c>
      <c r="F28" s="3">
        <f t="shared" si="2"/>
        <v>2733.733702565854</v>
      </c>
      <c r="G28" s="3">
        <f t="shared" si="3"/>
        <v>45.562228376097565</v>
      </c>
      <c r="J28">
        <v>2</v>
      </c>
      <c r="K28">
        <v>7</v>
      </c>
      <c r="L28">
        <v>45.562228376097565</v>
      </c>
    </row>
    <row r="29" spans="1:12" ht="12.75">
      <c r="A29">
        <v>208</v>
      </c>
      <c r="B29">
        <v>11.3</v>
      </c>
      <c r="C29">
        <v>13.17</v>
      </c>
      <c r="D29">
        <f t="shared" si="0"/>
        <v>12.576317</v>
      </c>
      <c r="E29" s="2">
        <f t="shared" si="1"/>
        <v>12.664351219</v>
      </c>
      <c r="F29" s="3">
        <f t="shared" si="2"/>
        <v>2803.146032010366</v>
      </c>
      <c r="G29" s="3">
        <f t="shared" si="3"/>
        <v>46.7191005335061</v>
      </c>
      <c r="J29">
        <v>2</v>
      </c>
      <c r="K29">
        <v>8</v>
      </c>
      <c r="L29">
        <v>46.7191005335061</v>
      </c>
    </row>
    <row r="30" spans="1:12" ht="12.75">
      <c r="A30">
        <v>209</v>
      </c>
      <c r="B30">
        <v>10.5</v>
      </c>
      <c r="C30">
        <v>14.19</v>
      </c>
      <c r="D30">
        <f t="shared" si="0"/>
        <v>13.453618999999998</v>
      </c>
      <c r="E30" s="2">
        <f t="shared" si="1"/>
        <v>13.655423284999998</v>
      </c>
      <c r="F30" s="3">
        <f t="shared" si="2"/>
        <v>3022.5113734481706</v>
      </c>
      <c r="G30" s="3">
        <f t="shared" si="3"/>
        <v>50.37518955746951</v>
      </c>
      <c r="J30">
        <v>2</v>
      </c>
      <c r="K30">
        <v>9</v>
      </c>
      <c r="L30">
        <v>50.37518955746951</v>
      </c>
    </row>
    <row r="31" spans="1:12" ht="12.75">
      <c r="A31">
        <v>210</v>
      </c>
      <c r="B31">
        <v>11</v>
      </c>
      <c r="C31">
        <v>11.55</v>
      </c>
      <c r="D31">
        <f t="shared" si="0"/>
        <v>11.182955</v>
      </c>
      <c r="E31" s="2">
        <f t="shared" si="1"/>
        <v>11.29478455</v>
      </c>
      <c r="F31" s="3">
        <f t="shared" si="2"/>
        <v>2500.00414125</v>
      </c>
      <c r="G31" s="3">
        <f t="shared" si="3"/>
        <v>41.6667356875</v>
      </c>
      <c r="J31">
        <v>2</v>
      </c>
      <c r="K31">
        <v>10</v>
      </c>
      <c r="L31">
        <v>41.6667356875</v>
      </c>
    </row>
    <row r="32" spans="1:12" ht="12.75">
      <c r="A32">
        <v>211</v>
      </c>
      <c r="B32">
        <v>9.8</v>
      </c>
      <c r="C32">
        <v>13.75</v>
      </c>
      <c r="D32">
        <f t="shared" si="0"/>
        <v>13.075175</v>
      </c>
      <c r="E32" s="2">
        <f t="shared" si="1"/>
        <v>13.36282885</v>
      </c>
      <c r="F32" s="3">
        <f t="shared" si="2"/>
        <v>2957.748093018293</v>
      </c>
      <c r="G32" s="3">
        <f t="shared" si="3"/>
        <v>49.29580155030488</v>
      </c>
      <c r="J32">
        <v>2</v>
      </c>
      <c r="K32">
        <v>11</v>
      </c>
      <c r="L32">
        <v>49.29580155030488</v>
      </c>
    </row>
    <row r="33" spans="1:12" ht="12.75">
      <c r="A33">
        <v>212</v>
      </c>
      <c r="B33">
        <v>11.8</v>
      </c>
      <c r="C33">
        <v>13.61</v>
      </c>
      <c r="D33">
        <f t="shared" si="0"/>
        <v>12.954760999999998</v>
      </c>
      <c r="E33" s="2">
        <f t="shared" si="1"/>
        <v>12.980670521999997</v>
      </c>
      <c r="F33" s="3">
        <f t="shared" si="2"/>
        <v>2873.1606094426825</v>
      </c>
      <c r="G33" s="3">
        <f t="shared" si="3"/>
        <v>47.88601015737804</v>
      </c>
      <c r="J33">
        <v>2</v>
      </c>
      <c r="K33">
        <v>12</v>
      </c>
      <c r="L33">
        <v>47.88601015737804</v>
      </c>
    </row>
    <row r="34" spans="1:12" ht="12.75">
      <c r="A34">
        <v>213</v>
      </c>
      <c r="B34">
        <v>11.2</v>
      </c>
      <c r="C34">
        <v>13.96</v>
      </c>
      <c r="D34">
        <f t="shared" si="0"/>
        <v>13.255796</v>
      </c>
      <c r="E34" s="2">
        <f t="shared" si="1"/>
        <v>13.361842368</v>
      </c>
      <c r="F34" s="3">
        <f t="shared" si="2"/>
        <v>2957.529743648781</v>
      </c>
      <c r="G34" s="3">
        <f t="shared" si="3"/>
        <v>49.292162394146345</v>
      </c>
      <c r="J34">
        <v>2</v>
      </c>
      <c r="K34">
        <v>13</v>
      </c>
      <c r="L34">
        <v>49.292162394146345</v>
      </c>
    </row>
    <row r="35" spans="1:12" ht="12.75">
      <c r="A35">
        <v>301</v>
      </c>
      <c r="B35">
        <v>11.5</v>
      </c>
      <c r="C35">
        <v>7.01</v>
      </c>
      <c r="D35">
        <f t="shared" si="0"/>
        <v>7.2781009999999995</v>
      </c>
      <c r="E35" s="2">
        <f t="shared" si="1"/>
        <v>7.3144915049999994</v>
      </c>
      <c r="F35" s="3">
        <f t="shared" si="2"/>
        <v>1619.0002538506099</v>
      </c>
      <c r="G35" s="3">
        <f t="shared" si="3"/>
        <v>26.983337564176832</v>
      </c>
      <c r="J35">
        <v>3</v>
      </c>
      <c r="K35">
        <v>1</v>
      </c>
      <c r="L35">
        <v>26.983337564176832</v>
      </c>
    </row>
    <row r="36" spans="1:12" ht="12.75">
      <c r="A36">
        <v>302</v>
      </c>
      <c r="B36">
        <v>11</v>
      </c>
      <c r="C36">
        <v>7.45</v>
      </c>
      <c r="D36">
        <f t="shared" si="0"/>
        <v>7.656545</v>
      </c>
      <c r="E36" s="2">
        <f t="shared" si="1"/>
        <v>7.733110450000001</v>
      </c>
      <c r="F36" s="3">
        <f t="shared" si="2"/>
        <v>1711.65798375</v>
      </c>
      <c r="G36" s="3">
        <f t="shared" si="3"/>
        <v>28.5276330625</v>
      </c>
      <c r="J36">
        <v>3</v>
      </c>
      <c r="K36">
        <v>2</v>
      </c>
      <c r="L36">
        <v>28.5276330625</v>
      </c>
    </row>
    <row r="37" spans="1:12" ht="12.75">
      <c r="A37">
        <v>303</v>
      </c>
      <c r="B37">
        <v>10.8</v>
      </c>
      <c r="C37">
        <v>12.11</v>
      </c>
      <c r="D37">
        <f t="shared" si="0"/>
        <v>11.664610999999999</v>
      </c>
      <c r="E37" s="2">
        <f t="shared" si="1"/>
        <v>11.804586332</v>
      </c>
      <c r="F37" s="3">
        <f t="shared" si="2"/>
        <v>2612.8444137292686</v>
      </c>
      <c r="G37" s="3">
        <f t="shared" si="3"/>
        <v>43.54740689548781</v>
      </c>
      <c r="J37">
        <v>3</v>
      </c>
      <c r="K37">
        <v>3</v>
      </c>
      <c r="L37">
        <v>43.54740689548781</v>
      </c>
    </row>
    <row r="38" spans="1:12" ht="12.75">
      <c r="A38">
        <v>304</v>
      </c>
      <c r="B38">
        <v>11.7</v>
      </c>
      <c r="C38">
        <v>10.38</v>
      </c>
      <c r="D38">
        <f t="shared" si="0"/>
        <v>10.176638</v>
      </c>
      <c r="E38" s="2">
        <f t="shared" si="1"/>
        <v>10.207167914000001</v>
      </c>
      <c r="F38" s="3">
        <f t="shared" si="2"/>
        <v>2259.2694834036593</v>
      </c>
      <c r="G38" s="3">
        <f t="shared" si="3"/>
        <v>37.65449139006099</v>
      </c>
      <c r="J38">
        <v>3</v>
      </c>
      <c r="K38">
        <v>4</v>
      </c>
      <c r="L38">
        <v>37.65449139006099</v>
      </c>
    </row>
    <row r="39" spans="1:12" ht="12.75">
      <c r="A39">
        <v>305</v>
      </c>
      <c r="B39">
        <v>11.2</v>
      </c>
      <c r="C39">
        <v>9.59</v>
      </c>
      <c r="D39">
        <f t="shared" si="0"/>
        <v>9.497158999999998</v>
      </c>
      <c r="E39" s="2">
        <f t="shared" si="1"/>
        <v>9.573136271999998</v>
      </c>
      <c r="F39" s="3">
        <f t="shared" si="2"/>
        <v>2118.931991912195</v>
      </c>
      <c r="G39" s="3">
        <f t="shared" si="3"/>
        <v>35.315533198536585</v>
      </c>
      <c r="J39">
        <v>3</v>
      </c>
      <c r="K39">
        <v>5</v>
      </c>
      <c r="L39">
        <v>35.315533198536585</v>
      </c>
    </row>
    <row r="40" spans="1:12" ht="12.75">
      <c r="A40">
        <v>306</v>
      </c>
      <c r="B40">
        <v>10.9</v>
      </c>
      <c r="C40">
        <v>9.06</v>
      </c>
      <c r="D40">
        <f t="shared" si="0"/>
        <v>9.041306</v>
      </c>
      <c r="E40" s="2">
        <f t="shared" si="1"/>
        <v>9.140760366</v>
      </c>
      <c r="F40" s="3">
        <f t="shared" si="2"/>
        <v>2023.2292761329272</v>
      </c>
      <c r="G40" s="3">
        <f t="shared" si="3"/>
        <v>33.72048793554879</v>
      </c>
      <c r="J40">
        <v>3</v>
      </c>
      <c r="K40">
        <v>6</v>
      </c>
      <c r="L40">
        <v>33.72048793554879</v>
      </c>
    </row>
    <row r="41" spans="1:12" ht="12.75">
      <c r="A41">
        <v>307</v>
      </c>
      <c r="B41">
        <v>11.3</v>
      </c>
      <c r="C41">
        <v>10.76</v>
      </c>
      <c r="D41">
        <f t="shared" si="0"/>
        <v>10.503476</v>
      </c>
      <c r="E41" s="2">
        <f t="shared" si="1"/>
        <v>10.577000331999999</v>
      </c>
      <c r="F41" s="3">
        <f t="shared" si="2"/>
        <v>2341.1287320219512</v>
      </c>
      <c r="G41" s="3">
        <f t="shared" si="3"/>
        <v>39.01881220036585</v>
      </c>
      <c r="J41">
        <v>3</v>
      </c>
      <c r="K41">
        <v>7</v>
      </c>
      <c r="L41">
        <v>39.01881220036585</v>
      </c>
    </row>
    <row r="42" spans="1:12" ht="12.75">
      <c r="A42">
        <v>308</v>
      </c>
      <c r="B42">
        <v>11.4</v>
      </c>
      <c r="C42">
        <v>11.2</v>
      </c>
      <c r="D42">
        <f t="shared" si="0"/>
        <v>10.88192</v>
      </c>
      <c r="E42" s="2">
        <f t="shared" si="1"/>
        <v>10.94721152</v>
      </c>
      <c r="F42" s="3">
        <f t="shared" si="2"/>
        <v>2423.0718181463417</v>
      </c>
      <c r="G42" s="3">
        <f t="shared" si="3"/>
        <v>40.384530302439025</v>
      </c>
      <c r="J42">
        <v>3</v>
      </c>
      <c r="K42">
        <v>8</v>
      </c>
      <c r="L42">
        <v>40.384530302439025</v>
      </c>
    </row>
    <row r="43" spans="1:12" ht="12.75">
      <c r="A43">
        <v>309</v>
      </c>
      <c r="B43">
        <v>10.3</v>
      </c>
      <c r="C43">
        <v>14.07</v>
      </c>
      <c r="D43">
        <f t="shared" si="0"/>
        <v>13.350406999999999</v>
      </c>
      <c r="E43" s="2">
        <f t="shared" si="1"/>
        <v>13.577363918999998</v>
      </c>
      <c r="F43" s="3">
        <f t="shared" si="2"/>
        <v>3005.233599144512</v>
      </c>
      <c r="G43" s="3">
        <f t="shared" si="3"/>
        <v>50.08722665240853</v>
      </c>
      <c r="J43">
        <v>3</v>
      </c>
      <c r="K43">
        <v>9</v>
      </c>
      <c r="L43">
        <v>50.08722665240853</v>
      </c>
    </row>
    <row r="44" spans="1:12" ht="12.75">
      <c r="A44">
        <v>310</v>
      </c>
      <c r="B44">
        <v>10.6</v>
      </c>
      <c r="C44">
        <v>10.74</v>
      </c>
      <c r="D44">
        <f t="shared" si="0"/>
        <v>10.486274</v>
      </c>
      <c r="E44" s="2">
        <f t="shared" si="1"/>
        <v>10.633081836</v>
      </c>
      <c r="F44" s="3">
        <f t="shared" si="2"/>
        <v>2353.541894187805</v>
      </c>
      <c r="G44" s="3">
        <f t="shared" si="3"/>
        <v>39.22569823646342</v>
      </c>
      <c r="J44">
        <v>3</v>
      </c>
      <c r="K44">
        <v>10</v>
      </c>
      <c r="L44">
        <v>39.22569823646342</v>
      </c>
    </row>
    <row r="45" spans="1:12" ht="12.75">
      <c r="A45">
        <v>311</v>
      </c>
      <c r="B45">
        <v>10.9</v>
      </c>
      <c r="C45">
        <v>14.67</v>
      </c>
      <c r="D45">
        <f t="shared" si="0"/>
        <v>13.866466999999998</v>
      </c>
      <c r="E45" s="2">
        <f t="shared" si="1"/>
        <v>14.018998136999999</v>
      </c>
      <c r="F45" s="3">
        <f t="shared" si="2"/>
        <v>3102.98556325061</v>
      </c>
      <c r="G45" s="3">
        <f t="shared" si="3"/>
        <v>51.716426054176836</v>
      </c>
      <c r="J45">
        <v>3</v>
      </c>
      <c r="K45">
        <v>11</v>
      </c>
      <c r="L45">
        <v>51.716426054176836</v>
      </c>
    </row>
    <row r="46" spans="1:12" ht="12.75">
      <c r="A46">
        <v>312</v>
      </c>
      <c r="B46">
        <v>11.3</v>
      </c>
      <c r="C46">
        <v>13.11</v>
      </c>
      <c r="D46">
        <f t="shared" si="0"/>
        <v>12.524710999999998</v>
      </c>
      <c r="E46" s="2">
        <f t="shared" si="1"/>
        <v>12.612383976999999</v>
      </c>
      <c r="F46" s="3">
        <f t="shared" si="2"/>
        <v>2791.643526616463</v>
      </c>
      <c r="G46" s="3">
        <f t="shared" si="3"/>
        <v>46.527392110274384</v>
      </c>
      <c r="J46">
        <v>3</v>
      </c>
      <c r="K46">
        <v>12</v>
      </c>
      <c r="L46">
        <v>46.527392110274384</v>
      </c>
    </row>
    <row r="47" spans="1:12" ht="12.75">
      <c r="A47">
        <v>313</v>
      </c>
      <c r="B47">
        <v>12.2</v>
      </c>
      <c r="C47">
        <v>13.31</v>
      </c>
      <c r="D47">
        <f t="shared" si="0"/>
        <v>12.696731</v>
      </c>
      <c r="E47" s="2">
        <f t="shared" si="1"/>
        <v>12.671337538</v>
      </c>
      <c r="F47" s="3">
        <f t="shared" si="2"/>
        <v>2804.6923940817073</v>
      </c>
      <c r="G47" s="3">
        <f t="shared" si="3"/>
        <v>46.74487323469512</v>
      </c>
      <c r="J47">
        <v>3</v>
      </c>
      <c r="K47">
        <v>13</v>
      </c>
      <c r="L47">
        <v>46.74487323469512</v>
      </c>
    </row>
    <row r="48" spans="5:7" ht="12.75">
      <c r="E48" s="2"/>
      <c r="F48" s="3"/>
      <c r="G48" s="3"/>
    </row>
    <row r="49" spans="5:7" ht="12.75">
      <c r="E49" s="2"/>
      <c r="F49" s="3"/>
      <c r="G49" s="3"/>
    </row>
    <row r="50" spans="1:7" ht="12.75">
      <c r="A50" t="s">
        <v>13</v>
      </c>
      <c r="C50" t="s">
        <v>14</v>
      </c>
      <c r="E50" s="2"/>
      <c r="F50" s="3"/>
      <c r="G50" s="3"/>
    </row>
    <row r="51" spans="2:7" ht="12.75">
      <c r="B51" t="s">
        <v>15</v>
      </c>
      <c r="C51">
        <f>6.56*30</f>
        <v>196.79999999999998</v>
      </c>
      <c r="E51" s="2"/>
      <c r="F51" s="3"/>
      <c r="G51" s="3"/>
    </row>
    <row r="52" spans="5:7" ht="12.75">
      <c r="E52" s="2"/>
      <c r="F52" s="3"/>
      <c r="G52" s="3"/>
    </row>
    <row r="53" spans="5:7" ht="12.75">
      <c r="E53" s="2"/>
      <c r="F53" s="3"/>
      <c r="G53" s="3"/>
    </row>
    <row r="54" spans="5:7" ht="12.75">
      <c r="E54" s="2"/>
      <c r="F54" s="3"/>
      <c r="G54" s="3"/>
    </row>
    <row r="55" spans="5:7" ht="12.75">
      <c r="E55" s="2"/>
      <c r="F55" s="3"/>
      <c r="G55" s="3"/>
    </row>
    <row r="56" spans="5:7" ht="12.75">
      <c r="E56" s="2"/>
      <c r="F56" s="3"/>
      <c r="G56" s="3"/>
    </row>
    <row r="57" spans="5:7" ht="12.75">
      <c r="E57" s="2"/>
      <c r="F57" s="3"/>
      <c r="G57" s="3"/>
    </row>
    <row r="58" spans="5:7" ht="12.75">
      <c r="E58" s="2"/>
      <c r="F58" s="3"/>
      <c r="G58" s="3"/>
    </row>
    <row r="59" spans="5:7" ht="12.75">
      <c r="E59" s="2"/>
      <c r="F59" s="3"/>
      <c r="G59" s="3"/>
    </row>
    <row r="60" spans="5:7" ht="12.75">
      <c r="E60" s="2"/>
      <c r="F60" s="3"/>
      <c r="G60" s="3"/>
    </row>
    <row r="61" spans="5:7" ht="12.75">
      <c r="E61" s="2"/>
      <c r="F61" s="3"/>
      <c r="G61" s="3"/>
    </row>
    <row r="62" spans="5:7" ht="12.75">
      <c r="E62" s="2"/>
      <c r="F62" s="3"/>
      <c r="G62" s="3"/>
    </row>
    <row r="63" spans="5:7" ht="12.75">
      <c r="E63" s="2"/>
      <c r="F63" s="3"/>
      <c r="G63" s="3"/>
    </row>
    <row r="64" spans="5:7" ht="12.75">
      <c r="E64" s="2"/>
      <c r="F64" s="3"/>
      <c r="G64" s="3"/>
    </row>
    <row r="65" spans="5:7" ht="12.75">
      <c r="E65" s="2"/>
      <c r="F65" s="3"/>
      <c r="G65" s="3"/>
    </row>
    <row r="66" spans="5:7" ht="12.75">
      <c r="E66" s="2"/>
      <c r="F66" s="3"/>
      <c r="G66" s="3"/>
    </row>
    <row r="67" spans="5:7" ht="12.75">
      <c r="E67" s="2"/>
      <c r="F67" s="3"/>
      <c r="G67" s="3"/>
    </row>
    <row r="68" spans="5:7" ht="12.75">
      <c r="E68" s="2"/>
      <c r="F68" s="3"/>
      <c r="G68" s="3"/>
    </row>
    <row r="69" spans="5:7" ht="12.75">
      <c r="E69" s="2"/>
      <c r="F69" s="3"/>
      <c r="G69" s="3"/>
    </row>
    <row r="70" spans="5:7" ht="12.75">
      <c r="E70" s="2"/>
      <c r="F70" s="3"/>
      <c r="G70" s="3"/>
    </row>
    <row r="71" spans="5:7" ht="12.75">
      <c r="E71" s="2"/>
      <c r="F71" s="3"/>
      <c r="G71" s="3"/>
    </row>
    <row r="72" spans="5:7" ht="12.75">
      <c r="E72" s="2"/>
      <c r="F72" s="3"/>
      <c r="G72" s="3"/>
    </row>
    <row r="73" spans="5:7" ht="12.75">
      <c r="E73" s="2"/>
      <c r="F73" s="3"/>
      <c r="G73" s="3"/>
    </row>
    <row r="74" spans="5:7" ht="12.75">
      <c r="E74" s="2"/>
      <c r="F74" s="3"/>
      <c r="G74" s="3"/>
    </row>
    <row r="75" spans="5:7" ht="12.75">
      <c r="E75" s="2"/>
      <c r="F75" s="3"/>
      <c r="G75" s="3"/>
    </row>
    <row r="76" spans="5:7" ht="12.75">
      <c r="E76" s="2"/>
      <c r="F76" s="3"/>
      <c r="G76" s="3"/>
    </row>
    <row r="77" spans="5:7" ht="12.75">
      <c r="E77" s="2"/>
      <c r="F77" s="3"/>
      <c r="G77" s="3"/>
    </row>
    <row r="78" spans="5:7" ht="12.75">
      <c r="E78" s="2"/>
      <c r="F78" s="3"/>
      <c r="G78" s="3"/>
    </row>
    <row r="79" spans="5:7" ht="12.75">
      <c r="E79" s="2"/>
      <c r="F79" s="3"/>
      <c r="G79" s="3"/>
    </row>
    <row r="80" spans="5:7" ht="12.75">
      <c r="E80" s="2"/>
      <c r="F80" s="3"/>
      <c r="G80" s="3"/>
    </row>
    <row r="81" spans="5:7" ht="12.75">
      <c r="E81" s="2"/>
      <c r="F81" s="3"/>
      <c r="G81" s="3"/>
    </row>
    <row r="82" spans="5:7" ht="12.75">
      <c r="E82" s="2"/>
      <c r="F82" s="3"/>
      <c r="G82" s="3"/>
    </row>
    <row r="83" spans="5:7" ht="12.75">
      <c r="E83" s="2"/>
      <c r="F83" s="3"/>
      <c r="G83" s="3"/>
    </row>
    <row r="84" spans="5:7" ht="12.75">
      <c r="E84" s="2"/>
      <c r="F84" s="3"/>
      <c r="G84" s="3"/>
    </row>
    <row r="85" spans="5:7" ht="12.75">
      <c r="E85" s="2"/>
      <c r="F85" s="3"/>
      <c r="G85" s="3"/>
    </row>
    <row r="86" spans="5:7" ht="12.75">
      <c r="E86" s="2"/>
      <c r="F86" s="3"/>
      <c r="G86" s="3"/>
    </row>
    <row r="87" ht="12.75">
      <c r="E87" s="2"/>
    </row>
    <row r="88" ht="12.75">
      <c r="E8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dcterms:created xsi:type="dcterms:W3CDTF">2005-06-28T14:57:00Z</dcterms:created>
  <dcterms:modified xsi:type="dcterms:W3CDTF">2008-10-22T20:28:51Z</dcterms:modified>
  <cp:category/>
  <cp:version/>
  <cp:contentType/>
  <cp:contentStatus/>
</cp:coreProperties>
</file>