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5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<sst xmlns="http://schemas.openxmlformats.org/spreadsheetml/2006/main" count="84" uniqueCount="36">
  <si>
    <t>GRAIN YIELD DATA</t>
  </si>
  <si>
    <t>CATCH-ALL TRAIL</t>
  </si>
  <si>
    <t>EFAW</t>
  </si>
  <si>
    <t>Plot No</t>
  </si>
  <si>
    <r>
      <t>lb harvest area</t>
    </r>
    <r>
      <rPr>
        <vertAlign val="superscript"/>
        <sz val="10"/>
        <rFont val="Arial"/>
        <family val="2"/>
      </rPr>
      <t>-1</t>
    </r>
  </si>
  <si>
    <t>Moisture</t>
  </si>
  <si>
    <t>Preplant</t>
  </si>
  <si>
    <t>Topdress</t>
  </si>
  <si>
    <t>* 1 gal/ac</t>
  </si>
  <si>
    <t>* 2 gal/ ac</t>
  </si>
  <si>
    <t>* 4 gal/ac</t>
  </si>
  <si>
    <t>** 1 gal/ac</t>
  </si>
  <si>
    <t>20 lb N/ac</t>
  </si>
  <si>
    <t>-</t>
  </si>
  <si>
    <t>*** 1 qt/ac</t>
  </si>
  <si>
    <t>*** 2 qt/ac</t>
  </si>
  <si>
    <t>*** 4 qt/ac</t>
  </si>
  <si>
    <t>harvest area =</t>
  </si>
  <si>
    <r>
      <t>ft</t>
    </r>
    <r>
      <rPr>
        <vertAlign val="superscript"/>
        <sz val="10"/>
        <rFont val="Arial"/>
        <family val="2"/>
      </rPr>
      <t>2</t>
    </r>
  </si>
  <si>
    <r>
      <t>lb ac</t>
    </r>
    <r>
      <rPr>
        <vertAlign val="superscript"/>
        <sz val="10"/>
        <rFont val="Arial"/>
        <family val="2"/>
      </rPr>
      <t>-1</t>
    </r>
  </si>
  <si>
    <r>
      <t>bu ac</t>
    </r>
    <r>
      <rPr>
        <vertAlign val="superscript"/>
        <sz val="10"/>
        <rFont val="Arial"/>
        <family val="2"/>
      </rPr>
      <t>-1</t>
    </r>
  </si>
  <si>
    <t>6.56 ft x 20 ft</t>
  </si>
  <si>
    <t xml:space="preserve">             Grain Yield at 12 % MC</t>
  </si>
  <si>
    <t>Harvest Date: 08 June 2005</t>
  </si>
  <si>
    <t xml:space="preserve">   Grain Yield, lb/harvest area</t>
  </si>
  <si>
    <t>combine wt.</t>
  </si>
  <si>
    <t>actual wt.</t>
  </si>
  <si>
    <t>STDEV</t>
  </si>
  <si>
    <t>TRT</t>
  </si>
  <si>
    <t>Yield bu/ac</t>
  </si>
  <si>
    <t>The experiment received a 60 lbs N/ac flat rate Pre-plant</t>
  </si>
  <si>
    <t>* 50 gal/ac</t>
  </si>
  <si>
    <t>* 100 gal/ ac</t>
  </si>
  <si>
    <t>* 200 gal/ac</t>
  </si>
  <si>
    <t>* Martin Biochem microbial feed</t>
  </si>
  <si>
    <t>** Balance and Biofeed supplements from Arizona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</si>
</sst>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D2" sqref="D2"/>
    </sheetView>
  </sheetViews>
  <sheetFormatPr defaultColWidth="9.140625" defaultRowHeight="12.75"/>
  <cols>
    <col min="5" max="5" width="14.28125" style="0" bestFit="1" customWidth="1"/>
    <col min="6" max="6" width="14.28125" style="0" customWidth="1"/>
    <col min="7" max="7" width="14.00390625" style="0" customWidth="1"/>
    <col min="12" max="12" width="10.28125" style="0" bestFit="1" customWidth="1"/>
    <col min="13" max="13" width="7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23</v>
      </c>
    </row>
    <row r="5" ht="12.75">
      <c r="A5" t="s">
        <v>30</v>
      </c>
    </row>
    <row r="7" spans="1:9" ht="12.75">
      <c r="A7" s="1" t="s">
        <v>3</v>
      </c>
      <c r="B7" s="1" t="s">
        <v>6</v>
      </c>
      <c r="C7" s="1" t="s">
        <v>7</v>
      </c>
      <c r="D7" s="1" t="s">
        <v>5</v>
      </c>
      <c r="E7" t="s">
        <v>24</v>
      </c>
      <c r="G7" s="3" t="s">
        <v>22</v>
      </c>
      <c r="H7" s="4"/>
      <c r="I7" s="5"/>
    </row>
    <row r="8" spans="5:13" ht="14.25">
      <c r="E8" s="1" t="s">
        <v>25</v>
      </c>
      <c r="F8" s="1" t="s">
        <v>26</v>
      </c>
      <c r="G8" s="6" t="s">
        <v>4</v>
      </c>
      <c r="H8" s="7" t="s">
        <v>19</v>
      </c>
      <c r="I8" s="8" t="s">
        <v>20</v>
      </c>
      <c r="K8" s="10" t="s">
        <v>28</v>
      </c>
      <c r="L8" s="11" t="s">
        <v>29</v>
      </c>
      <c r="M8" s="11" t="s">
        <v>27</v>
      </c>
    </row>
    <row r="9" spans="1:13" ht="12.75">
      <c r="A9">
        <v>101</v>
      </c>
      <c r="B9" t="s">
        <v>31</v>
      </c>
      <c r="C9" s="1" t="s">
        <v>13</v>
      </c>
      <c r="D9">
        <v>8.3</v>
      </c>
      <c r="E9">
        <v>2.5</v>
      </c>
      <c r="F9">
        <f>(E9*0.8601)+1.2488</f>
        <v>3.39905</v>
      </c>
      <c r="G9" s="2">
        <f>F9+(F9*((12-D9)/100))</f>
        <v>3.52481485</v>
      </c>
      <c r="H9" s="9">
        <f>G9/$C$44*43560</f>
        <v>1170.2815157469513</v>
      </c>
      <c r="I9" s="9">
        <f>H9/60</f>
        <v>19.504691929115854</v>
      </c>
      <c r="K9" s="11">
        <v>1</v>
      </c>
      <c r="L9" s="12">
        <f>AVERAGE(I9,I19,I29)</f>
        <v>19.93838019551829</v>
      </c>
      <c r="M9" s="13">
        <f>STDEV(I9,I19,I29)</f>
        <v>1.7866415331665146</v>
      </c>
    </row>
    <row r="10" spans="1:13" ht="12.75">
      <c r="A10">
        <v>102</v>
      </c>
      <c r="B10" t="s">
        <v>32</v>
      </c>
      <c r="C10" s="1" t="s">
        <v>13</v>
      </c>
      <c r="D10">
        <v>7.8</v>
      </c>
      <c r="E10">
        <v>2.2</v>
      </c>
      <c r="F10">
        <f aca="true" t="shared" si="0" ref="F10:F38">(E10*0.8601)+1.2488</f>
        <v>3.14102</v>
      </c>
      <c r="G10" s="2">
        <f aca="true" t="shared" si="1" ref="G10:G38">F10+(F10*((12-D10)/100))</f>
        <v>3.2729428400000002</v>
      </c>
      <c r="H10" s="9">
        <f aca="true" t="shared" si="2" ref="H10:H38">G10/$C$44*43560</f>
        <v>1086.6569368170733</v>
      </c>
      <c r="I10" s="9">
        <f aca="true" t="shared" si="3" ref="I10:I38">H10/60</f>
        <v>18.110948946951222</v>
      </c>
      <c r="K10" s="11">
        <v>2</v>
      </c>
      <c r="L10" s="12">
        <f aca="true" t="shared" si="4" ref="L10:L16">AVERAGE(I10,I20,I30)</f>
        <v>19.25275459015244</v>
      </c>
      <c r="M10" s="13">
        <f aca="true" t="shared" si="5" ref="M10:M18">STDEV(I10,I20,I30)</f>
        <v>3.251794718519272</v>
      </c>
    </row>
    <row r="11" spans="1:13" ht="12.75">
      <c r="A11">
        <v>103</v>
      </c>
      <c r="B11" t="s">
        <v>33</v>
      </c>
      <c r="C11" s="1" t="s">
        <v>13</v>
      </c>
      <c r="D11">
        <v>8</v>
      </c>
      <c r="E11">
        <v>2.58</v>
      </c>
      <c r="F11">
        <f t="shared" si="0"/>
        <v>3.4678579999999997</v>
      </c>
      <c r="G11" s="2">
        <f t="shared" si="1"/>
        <v>3.6065723199999997</v>
      </c>
      <c r="H11" s="9">
        <f t="shared" si="2"/>
        <v>1197.4259928292684</v>
      </c>
      <c r="I11" s="9">
        <f t="shared" si="3"/>
        <v>19.957099880487807</v>
      </c>
      <c r="K11" s="11">
        <v>3</v>
      </c>
      <c r="L11" s="12">
        <f t="shared" si="4"/>
        <v>21.33749523460366</v>
      </c>
      <c r="M11" s="13">
        <f t="shared" si="5"/>
        <v>1.6378000800227244</v>
      </c>
    </row>
    <row r="12" spans="1:13" ht="12.75">
      <c r="A12">
        <v>104</v>
      </c>
      <c r="B12" t="s">
        <v>11</v>
      </c>
      <c r="C12" t="s">
        <v>14</v>
      </c>
      <c r="D12">
        <v>8.7</v>
      </c>
      <c r="E12">
        <v>2.64</v>
      </c>
      <c r="F12">
        <f t="shared" si="0"/>
        <v>3.519464</v>
      </c>
      <c r="G12" s="2">
        <f t="shared" si="1"/>
        <v>3.635606312</v>
      </c>
      <c r="H12" s="9">
        <f t="shared" si="2"/>
        <v>1207.0656322463417</v>
      </c>
      <c r="I12" s="9">
        <f t="shared" si="3"/>
        <v>20.11776053743903</v>
      </c>
      <c r="K12" s="11">
        <v>4</v>
      </c>
      <c r="L12" s="12">
        <f t="shared" si="4"/>
        <v>19.302892987560977</v>
      </c>
      <c r="M12" s="13">
        <f t="shared" si="5"/>
        <v>0.735526937644491</v>
      </c>
    </row>
    <row r="13" spans="1:13" ht="12.75">
      <c r="A13">
        <v>105</v>
      </c>
      <c r="B13" t="s">
        <v>11</v>
      </c>
      <c r="C13" t="s">
        <v>15</v>
      </c>
      <c r="D13">
        <v>8.5</v>
      </c>
      <c r="E13">
        <v>2.76</v>
      </c>
      <c r="F13">
        <f t="shared" si="0"/>
        <v>3.6226759999999993</v>
      </c>
      <c r="G13" s="2">
        <f t="shared" si="1"/>
        <v>3.7494696599999995</v>
      </c>
      <c r="H13" s="9">
        <f t="shared" si="2"/>
        <v>1244.869652359756</v>
      </c>
      <c r="I13" s="9">
        <f t="shared" si="3"/>
        <v>20.747827539329265</v>
      </c>
      <c r="K13" s="11">
        <v>5</v>
      </c>
      <c r="L13" s="12">
        <f t="shared" si="4"/>
        <v>19.82205998487805</v>
      </c>
      <c r="M13" s="13">
        <f t="shared" si="5"/>
        <v>1.9947440764298834</v>
      </c>
    </row>
    <row r="14" spans="1:13" ht="12.75">
      <c r="A14">
        <v>107</v>
      </c>
      <c r="B14" t="s">
        <v>11</v>
      </c>
      <c r="C14" t="s">
        <v>16</v>
      </c>
      <c r="D14">
        <v>7.5</v>
      </c>
      <c r="E14">
        <v>2.7</v>
      </c>
      <c r="F14">
        <f t="shared" si="0"/>
        <v>3.5710699999999997</v>
      </c>
      <c r="G14" s="2">
        <f t="shared" si="1"/>
        <v>3.7317681499999997</v>
      </c>
      <c r="H14" s="9">
        <f t="shared" si="2"/>
        <v>1238.992535167683</v>
      </c>
      <c r="I14" s="9">
        <f t="shared" si="3"/>
        <v>20.64987558612805</v>
      </c>
      <c r="K14" s="11">
        <v>6</v>
      </c>
      <c r="L14" s="12">
        <f t="shared" si="4"/>
        <v>21.50891462131098</v>
      </c>
      <c r="M14" s="13">
        <f t="shared" si="5"/>
        <v>1.6999759050865972</v>
      </c>
    </row>
    <row r="15" spans="1:13" ht="12.75">
      <c r="A15">
        <v>107</v>
      </c>
      <c r="B15" t="s">
        <v>12</v>
      </c>
      <c r="C15" s="1" t="s">
        <v>13</v>
      </c>
      <c r="D15">
        <v>7.4</v>
      </c>
      <c r="E15">
        <v>2.56</v>
      </c>
      <c r="F15">
        <f t="shared" si="0"/>
        <v>3.4506559999999995</v>
      </c>
      <c r="G15" s="2">
        <f t="shared" si="1"/>
        <v>3.6093861759999997</v>
      </c>
      <c r="H15" s="9">
        <f t="shared" si="2"/>
        <v>1198.3602273365852</v>
      </c>
      <c r="I15" s="9">
        <f t="shared" si="3"/>
        <v>19.972670455609755</v>
      </c>
      <c r="K15" s="11">
        <v>7</v>
      </c>
      <c r="L15" s="12">
        <f t="shared" si="4"/>
        <v>19.95672583554878</v>
      </c>
      <c r="M15" s="13">
        <f t="shared" si="5"/>
        <v>1.2749345315672274</v>
      </c>
    </row>
    <row r="16" spans="1:13" ht="12.75">
      <c r="A16">
        <v>108</v>
      </c>
      <c r="B16" s="1" t="s">
        <v>13</v>
      </c>
      <c r="C16" t="s">
        <v>12</v>
      </c>
      <c r="D16">
        <v>7.8</v>
      </c>
      <c r="E16">
        <v>2.67</v>
      </c>
      <c r="F16">
        <f t="shared" si="0"/>
        <v>3.545267</v>
      </c>
      <c r="G16" s="2">
        <f t="shared" si="1"/>
        <v>3.694168214</v>
      </c>
      <c r="H16" s="9">
        <f t="shared" si="2"/>
        <v>1226.508897879878</v>
      </c>
      <c r="I16" s="9">
        <f t="shared" si="3"/>
        <v>20.441814964664633</v>
      </c>
      <c r="K16" s="11">
        <v>8</v>
      </c>
      <c r="L16" s="12">
        <f t="shared" si="4"/>
        <v>20.188152032896337</v>
      </c>
      <c r="M16" s="13">
        <f t="shared" si="5"/>
        <v>2.2756524462854024</v>
      </c>
    </row>
    <row r="17" spans="1:13" ht="12.75">
      <c r="A17">
        <v>109</v>
      </c>
      <c r="B17" s="1" t="s">
        <v>13</v>
      </c>
      <c r="C17" s="1" t="s">
        <v>13</v>
      </c>
      <c r="D17">
        <v>8.5</v>
      </c>
      <c r="E17">
        <v>2.53</v>
      </c>
      <c r="F17">
        <f t="shared" si="0"/>
        <v>3.4248529999999997</v>
      </c>
      <c r="G17" s="2">
        <f t="shared" si="1"/>
        <v>3.544722855</v>
      </c>
      <c r="H17" s="9">
        <f t="shared" si="2"/>
        <v>1176.8912161875</v>
      </c>
      <c r="I17" s="9">
        <f t="shared" si="3"/>
        <v>19.614853603125002</v>
      </c>
      <c r="K17" s="11">
        <v>9</v>
      </c>
      <c r="L17" s="12">
        <f>AVERAGE(I17,I27,I37)</f>
        <v>19.837668348521344</v>
      </c>
      <c r="M17" s="13">
        <f t="shared" si="5"/>
        <v>0.4462613002107302</v>
      </c>
    </row>
    <row r="18" spans="1:13" ht="12.75">
      <c r="A18">
        <v>110</v>
      </c>
      <c r="B18" s="1" t="s">
        <v>13</v>
      </c>
      <c r="C18" s="1" t="s">
        <v>13</v>
      </c>
      <c r="D18">
        <v>8.4</v>
      </c>
      <c r="E18">
        <v>1.94</v>
      </c>
      <c r="F18">
        <f t="shared" si="0"/>
        <v>2.917394</v>
      </c>
      <c r="G18" s="2">
        <f t="shared" si="1"/>
        <v>3.022420184</v>
      </c>
      <c r="H18" s="9">
        <f t="shared" si="2"/>
        <v>1003.4803598707317</v>
      </c>
      <c r="I18" s="9">
        <f t="shared" si="3"/>
        <v>16.724672664512195</v>
      </c>
      <c r="K18" s="11">
        <v>10</v>
      </c>
      <c r="L18" s="12">
        <f>AVERAGE(I18,I28,I38)</f>
        <v>18.196481978460366</v>
      </c>
      <c r="M18" s="13">
        <f t="shared" si="5"/>
        <v>2.005748578124357</v>
      </c>
    </row>
    <row r="19" spans="1:9" ht="12.75">
      <c r="A19">
        <v>201</v>
      </c>
      <c r="B19" t="s">
        <v>31</v>
      </c>
      <c r="C19" s="1" t="s">
        <v>13</v>
      </c>
      <c r="D19">
        <v>7.8</v>
      </c>
      <c r="E19">
        <v>2.26</v>
      </c>
      <c r="F19">
        <f t="shared" si="0"/>
        <v>3.1926259999999997</v>
      </c>
      <c r="G19" s="2">
        <f t="shared" si="1"/>
        <v>3.3267162919999995</v>
      </c>
      <c r="H19" s="9">
        <f t="shared" si="2"/>
        <v>1104.510378654878</v>
      </c>
      <c r="I19" s="9">
        <f t="shared" si="3"/>
        <v>18.408506310914632</v>
      </c>
    </row>
    <row r="20" spans="1:9" ht="12.75">
      <c r="A20">
        <v>202</v>
      </c>
      <c r="B20" t="s">
        <v>32</v>
      </c>
      <c r="C20" s="1" t="s">
        <v>13</v>
      </c>
      <c r="D20">
        <v>9</v>
      </c>
      <c r="E20">
        <v>1.96</v>
      </c>
      <c r="F20">
        <f t="shared" si="0"/>
        <v>2.934596</v>
      </c>
      <c r="G20" s="2">
        <f t="shared" si="1"/>
        <v>3.02263388</v>
      </c>
      <c r="H20" s="9">
        <f t="shared" si="2"/>
        <v>1003.5513095487805</v>
      </c>
      <c r="I20" s="9">
        <f t="shared" si="3"/>
        <v>16.72585515914634</v>
      </c>
    </row>
    <row r="21" spans="1:9" ht="12.75">
      <c r="A21">
        <v>203</v>
      </c>
      <c r="B21" t="s">
        <v>33</v>
      </c>
      <c r="C21" s="1" t="s">
        <v>13</v>
      </c>
      <c r="D21">
        <v>7.7</v>
      </c>
      <c r="E21">
        <v>2.76</v>
      </c>
      <c r="F21">
        <f t="shared" si="0"/>
        <v>3.6226759999999993</v>
      </c>
      <c r="G21" s="2">
        <f t="shared" si="1"/>
        <v>3.7784510679999994</v>
      </c>
      <c r="H21" s="9">
        <f t="shared" si="2"/>
        <v>1254.4918332475609</v>
      </c>
      <c r="I21" s="9">
        <f t="shared" si="3"/>
        <v>20.90819722079268</v>
      </c>
    </row>
    <row r="22" spans="1:9" ht="12.75">
      <c r="A22">
        <v>204</v>
      </c>
      <c r="B22" t="s">
        <v>11</v>
      </c>
      <c r="C22" t="s">
        <v>14</v>
      </c>
      <c r="D22">
        <v>7.8</v>
      </c>
      <c r="E22">
        <v>2.4</v>
      </c>
      <c r="F22">
        <f t="shared" si="0"/>
        <v>3.31304</v>
      </c>
      <c r="G22" s="2">
        <f t="shared" si="1"/>
        <v>3.4521876799999998</v>
      </c>
      <c r="H22" s="9">
        <f t="shared" si="2"/>
        <v>1146.168409609756</v>
      </c>
      <c r="I22" s="9">
        <f t="shared" si="3"/>
        <v>19.10280682682927</v>
      </c>
    </row>
    <row r="23" spans="1:9" ht="12.75">
      <c r="A23">
        <v>205</v>
      </c>
      <c r="B23" t="s">
        <v>11</v>
      </c>
      <c r="C23" t="s">
        <v>15</v>
      </c>
      <c r="D23">
        <v>7.7</v>
      </c>
      <c r="E23">
        <v>2.08</v>
      </c>
      <c r="F23">
        <f t="shared" si="0"/>
        <v>3.037808</v>
      </c>
      <c r="G23" s="2">
        <f t="shared" si="1"/>
        <v>3.168433744</v>
      </c>
      <c r="H23" s="9">
        <f t="shared" si="2"/>
        <v>1051.9586424439026</v>
      </c>
      <c r="I23" s="9">
        <f t="shared" si="3"/>
        <v>17.53264404073171</v>
      </c>
    </row>
    <row r="24" spans="1:9" ht="12.75">
      <c r="A24">
        <v>206</v>
      </c>
      <c r="B24" t="s">
        <v>11</v>
      </c>
      <c r="C24" t="s">
        <v>16</v>
      </c>
      <c r="D24">
        <v>7.2</v>
      </c>
      <c r="E24">
        <v>2.64</v>
      </c>
      <c r="F24">
        <f t="shared" si="0"/>
        <v>3.519464</v>
      </c>
      <c r="G24" s="2">
        <f t="shared" si="1"/>
        <v>3.688398272</v>
      </c>
      <c r="H24" s="9">
        <f t="shared" si="2"/>
        <v>1224.593206770732</v>
      </c>
      <c r="I24" s="9">
        <f t="shared" si="3"/>
        <v>20.4098867795122</v>
      </c>
    </row>
    <row r="25" spans="1:9" ht="12.75">
      <c r="A25">
        <v>207</v>
      </c>
      <c r="B25" t="s">
        <v>12</v>
      </c>
      <c r="C25" s="1" t="s">
        <v>13</v>
      </c>
      <c r="D25">
        <v>8.8</v>
      </c>
      <c r="E25">
        <v>2.35</v>
      </c>
      <c r="F25">
        <f t="shared" si="0"/>
        <v>3.270035</v>
      </c>
      <c r="G25" s="2">
        <f t="shared" si="1"/>
        <v>3.37467612</v>
      </c>
      <c r="H25" s="9">
        <f t="shared" si="2"/>
        <v>1120.4336264268293</v>
      </c>
      <c r="I25" s="9">
        <f t="shared" si="3"/>
        <v>18.673893773780488</v>
      </c>
    </row>
    <row r="26" spans="1:9" ht="12.75">
      <c r="A26">
        <v>208</v>
      </c>
      <c r="B26" s="1" t="s">
        <v>13</v>
      </c>
      <c r="C26" t="s">
        <v>12</v>
      </c>
      <c r="D26">
        <v>7.9</v>
      </c>
      <c r="E26">
        <v>2.14</v>
      </c>
      <c r="F26">
        <f t="shared" si="0"/>
        <v>3.0894139999999997</v>
      </c>
      <c r="G26" s="2">
        <f t="shared" si="1"/>
        <v>3.2160799739999995</v>
      </c>
      <c r="H26" s="9">
        <f t="shared" si="2"/>
        <v>1067.7777718554876</v>
      </c>
      <c r="I26" s="9">
        <f t="shared" si="3"/>
        <v>17.79629619759146</v>
      </c>
    </row>
    <row r="27" spans="1:9" ht="12.75">
      <c r="A27">
        <v>209</v>
      </c>
      <c r="B27" s="1" t="s">
        <v>13</v>
      </c>
      <c r="C27" s="1" t="s">
        <v>13</v>
      </c>
      <c r="D27">
        <v>7.5</v>
      </c>
      <c r="E27">
        <v>2.64</v>
      </c>
      <c r="F27">
        <f t="shared" si="0"/>
        <v>3.519464</v>
      </c>
      <c r="G27" s="2">
        <f t="shared" si="1"/>
        <v>3.67783988</v>
      </c>
      <c r="H27" s="9">
        <f t="shared" si="2"/>
        <v>1221.0876918658537</v>
      </c>
      <c r="I27" s="9">
        <f t="shared" si="3"/>
        <v>20.351461531097563</v>
      </c>
    </row>
    <row r="28" spans="1:9" ht="12.75">
      <c r="A28">
        <v>210</v>
      </c>
      <c r="B28" s="1" t="s">
        <v>13</v>
      </c>
      <c r="C28" s="1" t="s">
        <v>13</v>
      </c>
      <c r="D28">
        <v>7.7</v>
      </c>
      <c r="E28">
        <v>2.05</v>
      </c>
      <c r="F28">
        <f t="shared" si="0"/>
        <v>3.0120049999999994</v>
      </c>
      <c r="G28" s="2">
        <f t="shared" si="1"/>
        <v>3.141521214999999</v>
      </c>
      <c r="H28" s="9">
        <f t="shared" si="2"/>
        <v>1043.023354614329</v>
      </c>
      <c r="I28" s="9">
        <f t="shared" si="3"/>
        <v>17.383722576905484</v>
      </c>
    </row>
    <row r="29" spans="1:9" ht="12.75">
      <c r="A29">
        <v>301</v>
      </c>
      <c r="B29" t="s">
        <v>8</v>
      </c>
      <c r="C29" s="1" t="s">
        <v>13</v>
      </c>
      <c r="D29">
        <v>8.4</v>
      </c>
      <c r="E29">
        <v>2.99</v>
      </c>
      <c r="F29">
        <f t="shared" si="0"/>
        <v>3.820499</v>
      </c>
      <c r="G29" s="2">
        <f t="shared" si="1"/>
        <v>3.9580369639999997</v>
      </c>
      <c r="H29" s="9">
        <f t="shared" si="2"/>
        <v>1314.1165407914634</v>
      </c>
      <c r="I29" s="9">
        <f t="shared" si="3"/>
        <v>21.90194234652439</v>
      </c>
    </row>
    <row r="30" spans="1:9" ht="12.75">
      <c r="A30">
        <v>302</v>
      </c>
      <c r="B30" t="s">
        <v>9</v>
      </c>
      <c r="C30" s="1" t="s">
        <v>13</v>
      </c>
      <c r="D30">
        <v>7.8</v>
      </c>
      <c r="E30">
        <v>3.17</v>
      </c>
      <c r="F30">
        <f t="shared" si="0"/>
        <v>3.9753169999999995</v>
      </c>
      <c r="G30" s="2">
        <f t="shared" si="1"/>
        <v>4.142280314</v>
      </c>
      <c r="H30" s="9">
        <f t="shared" si="2"/>
        <v>1375.2875798615855</v>
      </c>
      <c r="I30" s="9">
        <f t="shared" si="3"/>
        <v>22.92145966435976</v>
      </c>
    </row>
    <row r="31" spans="1:9" ht="12.75">
      <c r="A31">
        <v>303</v>
      </c>
      <c r="B31" t="s">
        <v>10</v>
      </c>
      <c r="C31" s="1" t="s">
        <v>13</v>
      </c>
      <c r="D31">
        <v>7.9</v>
      </c>
      <c r="E31">
        <v>3.22</v>
      </c>
      <c r="F31">
        <f t="shared" si="0"/>
        <v>4.018322</v>
      </c>
      <c r="G31" s="2">
        <f t="shared" si="1"/>
        <v>4.183073202</v>
      </c>
      <c r="H31" s="9">
        <f t="shared" si="2"/>
        <v>1388.8313161518295</v>
      </c>
      <c r="I31" s="9">
        <f t="shared" si="3"/>
        <v>23.14718860253049</v>
      </c>
    </row>
    <row r="32" spans="1:9" ht="12.75">
      <c r="A32">
        <v>304</v>
      </c>
      <c r="B32" t="s">
        <v>11</v>
      </c>
      <c r="C32" t="s">
        <v>14</v>
      </c>
      <c r="D32">
        <v>7.9</v>
      </c>
      <c r="E32">
        <v>2.32</v>
      </c>
      <c r="F32">
        <f t="shared" si="0"/>
        <v>3.244232</v>
      </c>
      <c r="G32" s="2">
        <f t="shared" si="1"/>
        <v>3.3772455119999996</v>
      </c>
      <c r="H32" s="9">
        <f t="shared" si="2"/>
        <v>1121.286695904878</v>
      </c>
      <c r="I32" s="9">
        <f t="shared" si="3"/>
        <v>18.688111598414633</v>
      </c>
    </row>
    <row r="33" spans="1:9" ht="12.75">
      <c r="A33">
        <v>305</v>
      </c>
      <c r="B33" t="s">
        <v>11</v>
      </c>
      <c r="C33" t="s">
        <v>15</v>
      </c>
      <c r="D33">
        <v>7.8</v>
      </c>
      <c r="E33">
        <v>2.82</v>
      </c>
      <c r="F33">
        <f t="shared" si="0"/>
        <v>3.674282</v>
      </c>
      <c r="G33" s="2">
        <f t="shared" si="1"/>
        <v>3.828601844</v>
      </c>
      <c r="H33" s="9">
        <f t="shared" si="2"/>
        <v>1271.1425024743903</v>
      </c>
      <c r="I33" s="9">
        <f t="shared" si="3"/>
        <v>21.18570837457317</v>
      </c>
    </row>
    <row r="34" spans="1:9" ht="12.75">
      <c r="A34">
        <v>306</v>
      </c>
      <c r="B34" t="s">
        <v>11</v>
      </c>
      <c r="C34" t="s">
        <v>16</v>
      </c>
      <c r="D34">
        <v>7.8</v>
      </c>
      <c r="E34">
        <v>3.28</v>
      </c>
      <c r="F34">
        <f t="shared" si="0"/>
        <v>4.069928</v>
      </c>
      <c r="G34" s="2">
        <f t="shared" si="1"/>
        <v>4.240864976</v>
      </c>
      <c r="H34" s="9">
        <f t="shared" si="2"/>
        <v>1408.0188898975612</v>
      </c>
      <c r="I34" s="9">
        <f t="shared" si="3"/>
        <v>23.466981498292686</v>
      </c>
    </row>
    <row r="35" spans="1:9" ht="12.75">
      <c r="A35">
        <v>307</v>
      </c>
      <c r="B35" t="s">
        <v>12</v>
      </c>
      <c r="C35" s="1" t="s">
        <v>13</v>
      </c>
      <c r="D35">
        <v>8.1</v>
      </c>
      <c r="E35">
        <v>2.84</v>
      </c>
      <c r="F35">
        <f t="shared" si="0"/>
        <v>3.691484</v>
      </c>
      <c r="G35" s="2">
        <f t="shared" si="1"/>
        <v>3.835451876</v>
      </c>
      <c r="H35" s="9">
        <f t="shared" si="2"/>
        <v>1273.416796635366</v>
      </c>
      <c r="I35" s="9">
        <f t="shared" si="3"/>
        <v>21.2236132772561</v>
      </c>
    </row>
    <row r="36" spans="1:9" ht="12.75">
      <c r="A36">
        <v>308</v>
      </c>
      <c r="B36" s="1" t="s">
        <v>13</v>
      </c>
      <c r="C36" t="s">
        <v>12</v>
      </c>
      <c r="D36">
        <v>7.8</v>
      </c>
      <c r="E36">
        <v>3.05</v>
      </c>
      <c r="F36">
        <f t="shared" si="0"/>
        <v>3.8721049999999995</v>
      </c>
      <c r="G36" s="2">
        <f t="shared" si="1"/>
        <v>4.034733409999999</v>
      </c>
      <c r="H36" s="9">
        <f t="shared" si="2"/>
        <v>1339.5806961859755</v>
      </c>
      <c r="I36" s="9">
        <f t="shared" si="3"/>
        <v>22.326344936432925</v>
      </c>
    </row>
    <row r="37" spans="1:9" ht="12.75">
      <c r="A37">
        <v>309</v>
      </c>
      <c r="B37" s="1" t="s">
        <v>13</v>
      </c>
      <c r="C37" s="1" t="s">
        <v>13</v>
      </c>
      <c r="D37">
        <v>8.6</v>
      </c>
      <c r="E37">
        <v>2.52</v>
      </c>
      <c r="F37">
        <f t="shared" si="0"/>
        <v>3.416252</v>
      </c>
      <c r="G37" s="2">
        <f t="shared" si="1"/>
        <v>3.532404568</v>
      </c>
      <c r="H37" s="9">
        <f t="shared" si="2"/>
        <v>1172.8013946804879</v>
      </c>
      <c r="I37" s="9">
        <f t="shared" si="3"/>
        <v>19.546689911341463</v>
      </c>
    </row>
    <row r="38" spans="1:9" ht="12.75">
      <c r="A38">
        <v>310</v>
      </c>
      <c r="B38" s="1" t="s">
        <v>13</v>
      </c>
      <c r="C38" s="1" t="s">
        <v>13</v>
      </c>
      <c r="D38">
        <v>7.6</v>
      </c>
      <c r="E38">
        <v>2.67</v>
      </c>
      <c r="F38">
        <f t="shared" si="0"/>
        <v>3.545267</v>
      </c>
      <c r="G38" s="2">
        <f t="shared" si="1"/>
        <v>3.701258748</v>
      </c>
      <c r="H38" s="9">
        <f t="shared" si="2"/>
        <v>1228.8630416378048</v>
      </c>
      <c r="I38" s="9">
        <f t="shared" si="3"/>
        <v>20.481050693963414</v>
      </c>
    </row>
    <row r="39" spans="2:9" ht="12.75">
      <c r="B39" s="1"/>
      <c r="C39" s="1"/>
      <c r="G39" s="2"/>
      <c r="H39" s="9"/>
      <c r="I39" s="9"/>
    </row>
    <row r="40" spans="1:7" ht="12.75">
      <c r="A40" t="s">
        <v>34</v>
      </c>
      <c r="G40" s="2"/>
    </row>
    <row r="41" spans="1:7" ht="12.75">
      <c r="A41" t="s">
        <v>35</v>
      </c>
      <c r="G41" s="2"/>
    </row>
    <row r="42" ht="12.75">
      <c r="G42" s="2"/>
    </row>
    <row r="43" spans="1:3" ht="12.75">
      <c r="A43" t="s">
        <v>17</v>
      </c>
      <c r="C43" t="s">
        <v>21</v>
      </c>
    </row>
    <row r="44" spans="2:3" ht="14.25">
      <c r="B44" t="s">
        <v>18</v>
      </c>
      <c r="C44">
        <f>6.56*20</f>
        <v>131.2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Soil Fertility</dc:creator>
  <cp:keywords/>
  <dc:description/>
  <cp:lastModifiedBy>Soil Fertility</cp:lastModifiedBy>
  <cp:lastPrinted>2005-09-13T20:51:05Z</cp:lastPrinted>
  <dcterms:created xsi:type="dcterms:W3CDTF">2005-06-15T21:05:59Z</dcterms:created>
  <dcterms:modified xsi:type="dcterms:W3CDTF">2005-09-27T19:50:55Z</dcterms:modified>
  <cp:category/>
  <cp:version/>
  <cp:contentType/>
  <cp:contentStatus/>
</cp:coreProperties>
</file>