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<sst xmlns="http://schemas.openxmlformats.org/spreadsheetml/2006/main" count="36" uniqueCount="34">
  <si>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CV</t>
  </si>
  <si>
    <r>
      <t>Where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is the predicted yield potential in the N Rich Strip</t>
    </r>
  </si>
  <si>
    <r>
      <t>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is the yield obtainable with added N fertilization in the 0.4m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area in question</t>
    </r>
  </si>
  <si>
    <r>
      <t>1. CV’s &lt; 5,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YP</t>
    </r>
    <r>
      <rPr>
        <vertAlign val="subscript"/>
        <sz val="10"/>
        <rFont val="Arial"/>
        <family val="0"/>
      </rPr>
      <t>MAX</t>
    </r>
  </si>
  <si>
    <t xml:space="preserve">In the equation above, CV is expressed in % (0-95) and the value of 60 is used to suggest that when </t>
  </si>
  <si>
    <t>NDVI</t>
  </si>
  <si>
    <t>INSEY</t>
  </si>
  <si>
    <t>Days GDD</t>
  </si>
  <si>
    <t>NDVI, N Rich Strip</t>
  </si>
  <si>
    <t>Days, GDD&gt;0</t>
  </si>
  <si>
    <t>Response Index</t>
  </si>
  <si>
    <t>Input</t>
  </si>
  <si>
    <t>NUE</t>
  </si>
  <si>
    <r>
      <t>YP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</si>
  <si>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0</t>
    </r>
  </si>
  <si>
    <t>Theoretical MAX</t>
  </si>
  <si>
    <t>CV critical value</t>
  </si>
  <si>
    <t>CV min</t>
  </si>
  <si>
    <t>CV max</t>
  </si>
  <si>
    <r>
      <t>YP</t>
    </r>
    <r>
      <rPr>
        <b/>
        <vertAlign val="subscript"/>
        <sz val="10"/>
        <rFont val="Arial"/>
        <family val="2"/>
      </rPr>
      <t>N old</t>
    </r>
  </si>
  <si>
    <t>N Rate-RI</t>
  </si>
  <si>
    <r>
      <t xml:space="preserve">YP </t>
    </r>
    <r>
      <rPr>
        <b/>
        <vertAlign val="subscript"/>
        <sz val="10"/>
        <rFont val="Arial"/>
        <family val="2"/>
      </rPr>
      <t>MAX</t>
    </r>
  </si>
  <si>
    <t>N Rate MY</t>
  </si>
  <si>
    <r>
      <t>YP</t>
    </r>
    <r>
      <rPr>
        <b/>
        <vertAlign val="subscript"/>
        <sz val="10"/>
        <rFont val="Arial"/>
        <family val="2"/>
      </rPr>
      <t>N-CV</t>
    </r>
  </si>
  <si>
    <t>CV’s greater than 20, YPN = (YP0 * RI)*20/observed CV</t>
  </si>
  <si>
    <r>
      <t>2. CV’s 5 to 20,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*RI</t>
    </r>
  </si>
  <si>
    <r>
      <t>3. CV’s &gt; 20,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(YP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*RI)*20/observed CV</t>
    </r>
  </si>
  <si>
    <t>N Rate Old</t>
  </si>
  <si>
    <t>CV Cap</t>
  </si>
  <si>
    <t>N Rate CV</t>
  </si>
  <si>
    <t>y = 0.522 exp 274.7 (INSEY)</t>
  </si>
  <si>
    <r>
      <t>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&gt;= 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&gt;= </t>
    </r>
    <r>
      <rPr>
        <u val="single"/>
        <sz val="10"/>
        <rFont val="Arial"/>
        <family val="0"/>
      </rPr>
      <t>(YP</t>
    </r>
    <r>
      <rPr>
        <u val="single"/>
        <vertAlign val="subscript"/>
        <sz val="10"/>
        <rFont val="Arial"/>
        <family val="0"/>
      </rPr>
      <t>0</t>
    </r>
    <r>
      <rPr>
        <u val="single"/>
        <sz val="10"/>
        <rFont val="Arial"/>
        <family val="0"/>
      </rPr>
      <t xml:space="preserve"> * RI) * ((CVcap-CV / CVcap-CV crtical value)</t>
    </r>
  </si>
  <si>
    <t>Solie/Stone 2/24/2005</t>
  </si>
  <si>
    <t>N Fert adjustment = 1.5 - 0.025*CV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</si>
</sst>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</numFmts>
  <fonts count="20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10.75"/>
      <name val="Arial"/>
      <family val="0"/>
    </font>
    <font>
      <b/>
      <sz val="9.75"/>
      <name val="Arial"/>
      <family val="0"/>
    </font>
    <font>
      <b/>
      <sz val="9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2" fontId="0" fillId="4" borderId="1" xfId="0" applyNumberFormat="1" applyFont="1" applyFill="1" applyBorder="1" applyAlignment="1">
      <alignment horizontal="left"/>
    </xf>
    <xf numFmtId="0" fontId="18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19" fillId="4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0.01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"/>
          <c:w val="0.92425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Sheet1!$H$15:$H$75</c:f>
              <c:numCache>
                <c:ptCount val="61"/>
                <c:pt idx="0">
                  <c:v>1410.299097303375</c:v>
                </c:pt>
                <c:pt idx="1">
                  <c:v>1453.9920606603437</c:v>
                </c:pt>
                <c:pt idx="2">
                  <c:v>1499.0386908037156</c:v>
                </c:pt>
                <c:pt idx="3">
                  <c:v>1545.4809261516657</c:v>
                </c:pt>
                <c:pt idx="4">
                  <c:v>1593.3620044309866</c:v>
                </c:pt>
                <c:pt idx="5">
                  <c:v>1642.7265029314162</c:v>
                </c:pt>
                <c:pt idx="6">
                  <c:v>1693.6203800070987</c:v>
                </c:pt>
                <c:pt idx="7">
                  <c:v>1746.0910178638196</c:v>
                </c:pt>
                <c:pt idx="8">
                  <c:v>1800.1872666718443</c:v>
                </c:pt>
                <c:pt idx="9">
                  <c:v>1855.9594900454335</c:v>
                </c:pt>
                <c:pt idx="10">
                  <c:v>1913.459611931372</c:v>
                </c:pt>
                <c:pt idx="11">
                  <c:v>1972.741164950173</c:v>
                </c:pt>
                <c:pt idx="12">
                  <c:v>2033.859340234951</c:v>
                </c:pt>
                <c:pt idx="13">
                  <c:v>2096.871038814376</c:v>
                </c:pt>
                <c:pt idx="14">
                  <c:v>2161.8349245875343</c:v>
                </c:pt>
                <c:pt idx="15">
                  <c:v>2228.8114789400324</c:v>
                </c:pt>
                <c:pt idx="16">
                  <c:v>2297.8630570521677</c:v>
                </c:pt>
                <c:pt idx="17">
                  <c:v>2369.0539459516135</c:v>
                </c:pt>
                <c:pt idx="18">
                  <c:v>2442.450424364646</c:v>
                </c:pt>
                <c:pt idx="19">
                  <c:v>2518.12082442165</c:v>
                </c:pt>
                <c:pt idx="20">
                  <c:v>2596.1355952743374</c:v>
                </c:pt>
                <c:pt idx="21">
                  <c:v>2676.5673686839204</c:v>
                </c:pt>
                <c:pt idx="22">
                  <c:v>2759.4910266412844</c:v>
                </c:pt>
                <c:pt idx="23">
                  <c:v>2844.9837710821366</c:v>
                </c:pt>
                <c:pt idx="24">
                  <c:v>2933.125195762013</c:v>
                </c:pt>
                <c:pt idx="25">
                  <c:v>3023.9973603580765</c:v>
                </c:pt>
                <c:pt idx="26">
                  <c:v>3117.684866866686</c:v>
                </c:pt>
                <c:pt idx="27">
                  <c:v>3214.274938367866</c:v>
                </c:pt>
                <c:pt idx="28">
                  <c:v>3313.857500230002</c:v>
                </c:pt>
                <c:pt idx="29">
                  <c:v>3416.5252638303787</c:v>
                </c:pt>
                <c:pt idx="30">
                  <c:v>3522.373812869467</c:v>
                </c:pt>
                <c:pt idx="31">
                  <c:v>3631.5016923593776</c:v>
                </c:pt>
                <c:pt idx="32">
                  <c:v>3744.0105003692684</c:v>
                </c:pt>
                <c:pt idx="33">
                  <c:v>3860.0049826131653</c:v>
                </c:pt>
                <c:pt idx="34">
                  <c:v>3979.5931299682316</c:v>
                </c:pt>
                <c:pt idx="35">
                  <c:v>4102.886279014291</c:v>
                </c:pt>
                <c:pt idx="36">
                  <c:v>4229.999215688191</c:v>
                </c:pt>
                <c:pt idx="37">
                  <c:v>4361.05028214953</c:v>
                </c:pt>
                <c:pt idx="38">
                  <c:v>4421.450742210541</c:v>
                </c:pt>
                <c:pt idx="39">
                  <c:v>4421.450742210541</c:v>
                </c:pt>
                <c:pt idx="40">
                  <c:v>4421.450742210541</c:v>
                </c:pt>
                <c:pt idx="41">
                  <c:v>4421.450742210541</c:v>
                </c:pt>
                <c:pt idx="42">
                  <c:v>4421.450742210541</c:v>
                </c:pt>
                <c:pt idx="43">
                  <c:v>4421.450742210541</c:v>
                </c:pt>
                <c:pt idx="44">
                  <c:v>4421.450742210541</c:v>
                </c:pt>
                <c:pt idx="45">
                  <c:v>4421.450742210541</c:v>
                </c:pt>
                <c:pt idx="46">
                  <c:v>4421.450742210541</c:v>
                </c:pt>
                <c:pt idx="47">
                  <c:v>4421.450742210541</c:v>
                </c:pt>
                <c:pt idx="48">
                  <c:v>4421.450742210541</c:v>
                </c:pt>
                <c:pt idx="49">
                  <c:v>4421.450742210541</c:v>
                </c:pt>
                <c:pt idx="50">
                  <c:v>4421.450742210541</c:v>
                </c:pt>
                <c:pt idx="51">
                  <c:v>4421.450742210541</c:v>
                </c:pt>
                <c:pt idx="52">
                  <c:v>4421.450742210541</c:v>
                </c:pt>
                <c:pt idx="53">
                  <c:v>4421.450742210541</c:v>
                </c:pt>
                <c:pt idx="54">
                  <c:v>4421.450742210541</c:v>
                </c:pt>
                <c:pt idx="55">
                  <c:v>4421.450742210541</c:v>
                </c:pt>
                <c:pt idx="56">
                  <c:v>4421.450742210541</c:v>
                </c:pt>
                <c:pt idx="57">
                  <c:v>4421.450742210541</c:v>
                </c:pt>
                <c:pt idx="58">
                  <c:v>4421.450742210541</c:v>
                </c:pt>
                <c:pt idx="59">
                  <c:v>4421.450742210541</c:v>
                </c:pt>
                <c:pt idx="60">
                  <c:v>4421.450742210541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Sheet1!$E$15:$E$75</c:f>
              <c:numCache>
                <c:ptCount val="61"/>
                <c:pt idx="0">
                  <c:v>1119.2849978598215</c:v>
                </c:pt>
                <c:pt idx="1">
                  <c:v>1153.9619529050347</c:v>
                </c:pt>
                <c:pt idx="2">
                  <c:v>1189.7132466696155</c:v>
                </c:pt>
                <c:pt idx="3">
                  <c:v>1226.572163612433</c:v>
                </c:pt>
                <c:pt idx="4">
                  <c:v>1264.573019389672</c:v>
                </c:pt>
                <c:pt idx="5">
                  <c:v>1303.7511928027113</c:v>
                </c:pt>
                <c:pt idx="6">
                  <c:v>1344.1431587357927</c:v>
                </c:pt>
                <c:pt idx="7">
                  <c:v>1385.7865221141426</c:v>
                </c:pt>
                <c:pt idx="8">
                  <c:v>1428.7200529141621</c:v>
                </c:pt>
                <c:pt idx="9">
                  <c:v>1472.9837222582807</c:v>
                </c:pt>
                <c:pt idx="10">
                  <c:v>1518.618739628073</c:v>
                </c:pt>
                <c:pt idx="11">
                  <c:v>1565.6675912302962</c:v>
                </c:pt>
                <c:pt idx="12">
                  <c:v>1614.1740795515486</c:v>
                </c:pt>
                <c:pt idx="13">
                  <c:v>1664.1833641383935</c:v>
                </c:pt>
                <c:pt idx="14">
                  <c:v>1715.7420036409</c:v>
                </c:pt>
                <c:pt idx="15">
                  <c:v>1768.897999158756</c:v>
                </c:pt>
                <c:pt idx="16">
                  <c:v>1823.7008389302919</c:v>
                </c:pt>
                <c:pt idx="17">
                  <c:v>1880.2015444060423</c:v>
                </c:pt>
                <c:pt idx="18">
                  <c:v>1938.452717749719</c:v>
                </c:pt>
                <c:pt idx="19">
                  <c:v>1998.5085908108333</c:v>
                </c:pt>
                <c:pt idx="20">
                  <c:v>2060.425075614554</c:v>
                </c:pt>
                <c:pt idx="21">
                  <c:v>2124.25981641581</c:v>
                </c:pt>
                <c:pt idx="22">
                  <c:v>2190.0722433660985</c:v>
                </c:pt>
                <c:pt idx="23">
                  <c:v>2257.9236278429657</c:v>
                </c:pt>
                <c:pt idx="24">
                  <c:v>2327.877139493661</c:v>
                </c:pt>
                <c:pt idx="25">
                  <c:v>2399.9979050460925</c:v>
                </c:pt>
                <c:pt idx="26">
                  <c:v>2474.3530689418144</c:v>
                </c:pt>
                <c:pt idx="27">
                  <c:v>2551.011855847513</c:v>
                </c:pt>
                <c:pt idx="28">
                  <c:v>2630.0456351031767</c:v>
                </c:pt>
                <c:pt idx="29">
                  <c:v>2711.5279871669673</c:v>
                </c:pt>
                <c:pt idx="30">
                  <c:v>2795.534772118625</c:v>
                </c:pt>
                <c:pt idx="31">
                  <c:v>2882.1442002852204</c:v>
                </c:pt>
                <c:pt idx="32">
                  <c:v>2971.4369050549753</c:v>
                </c:pt>
                <c:pt idx="33">
                  <c:v>3063.4960179469567</c:v>
                </c:pt>
                <c:pt idx="34">
                  <c:v>3158.4072460065336</c:v>
                </c:pt>
                <c:pt idx="35">
                  <c:v>3256.2589515986438</c:v>
                </c:pt>
                <c:pt idx="36">
                  <c:v>3357.1422346731674</c:v>
                </c:pt>
                <c:pt idx="37">
                  <c:v>3461.1510175789927</c:v>
                </c:pt>
                <c:pt idx="38">
                  <c:v>3568.3821325057315</c:v>
                </c:pt>
                <c:pt idx="39">
                  <c:v>3678.9354116345035</c:v>
                </c:pt>
                <c:pt idx="40">
                  <c:v>3792.913780081706</c:v>
                </c:pt>
                <c:pt idx="41">
                  <c:v>3910.4233517223115</c:v>
                </c:pt>
                <c:pt idx="42">
                  <c:v>4031.5735279818973</c:v>
                </c:pt>
                <c:pt idx="43">
                  <c:v>4156.477099689387</c:v>
                </c:pt>
                <c:pt idx="44">
                  <c:v>4285.250352085321</c:v>
                </c:pt>
                <c:pt idx="45">
                  <c:v>4418.013173083443</c:v>
                </c:pt>
                <c:pt idx="46">
                  <c:v>4421.450742210541</c:v>
                </c:pt>
                <c:pt idx="47">
                  <c:v>4421.450742210541</c:v>
                </c:pt>
                <c:pt idx="48">
                  <c:v>4421.450742210541</c:v>
                </c:pt>
                <c:pt idx="49">
                  <c:v>4421.450742210541</c:v>
                </c:pt>
                <c:pt idx="50">
                  <c:v>4421.450742210541</c:v>
                </c:pt>
                <c:pt idx="51">
                  <c:v>4421.450742210541</c:v>
                </c:pt>
                <c:pt idx="52">
                  <c:v>4421.450742210541</c:v>
                </c:pt>
                <c:pt idx="53">
                  <c:v>4421.450742210541</c:v>
                </c:pt>
                <c:pt idx="54">
                  <c:v>4421.450742210541</c:v>
                </c:pt>
                <c:pt idx="55">
                  <c:v>4421.450742210541</c:v>
                </c:pt>
                <c:pt idx="56">
                  <c:v>4421.450742210541</c:v>
                </c:pt>
                <c:pt idx="57">
                  <c:v>4421.450742210541</c:v>
                </c:pt>
                <c:pt idx="58">
                  <c:v>4421.450742210541</c:v>
                </c:pt>
                <c:pt idx="59">
                  <c:v>4421.450742210541</c:v>
                </c:pt>
                <c:pt idx="60">
                  <c:v>4421.450742210541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Sheet1!$G$14</c:f>
              <c:strCache>
                <c:ptCount val="1"/>
                <c:pt idx="0">
                  <c:v>YPN 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Sheet1!$G$15:$G$75</c:f>
              <c:numCache>
                <c:ptCount val="61"/>
                <c:pt idx="0">
                  <c:v>1566.99899700375</c:v>
                </c:pt>
                <c:pt idx="1">
                  <c:v>1615.5467340670484</c:v>
                </c:pt>
                <c:pt idx="2">
                  <c:v>1665.5985453374617</c:v>
                </c:pt>
                <c:pt idx="3">
                  <c:v>1717.2010290574062</c:v>
                </c:pt>
                <c:pt idx="4">
                  <c:v>1770.4022271455408</c:v>
                </c:pt>
                <c:pt idx="5">
                  <c:v>1825.2516699237958</c:v>
                </c:pt>
                <c:pt idx="6">
                  <c:v>1881.8004222301097</c:v>
                </c:pt>
                <c:pt idx="7">
                  <c:v>1940.1011309597995</c:v>
                </c:pt>
                <c:pt idx="8">
                  <c:v>2000.208074079827</c:v>
                </c:pt>
                <c:pt idx="9">
                  <c:v>2062.177211161593</c:v>
                </c:pt>
                <c:pt idx="10">
                  <c:v>2126.066235479302</c:v>
                </c:pt>
                <c:pt idx="11">
                  <c:v>2191.9346277224145</c:v>
                </c:pt>
                <c:pt idx="12">
                  <c:v>2259.843711372168</c:v>
                </c:pt>
                <c:pt idx="13">
                  <c:v>2329.8567097937507</c:v>
                </c:pt>
                <c:pt idx="14">
                  <c:v>2402.03880509726</c:v>
                </c:pt>
                <c:pt idx="15">
                  <c:v>2476.4571988222583</c:v>
                </c:pt>
                <c:pt idx="16">
                  <c:v>2553.1811745024083</c:v>
                </c:pt>
                <c:pt idx="17">
                  <c:v>2632.2821621684593</c:v>
                </c:pt>
                <c:pt idx="18">
                  <c:v>2713.8338048496066</c:v>
                </c:pt>
                <c:pt idx="19">
                  <c:v>2797.9120271351667</c:v>
                </c:pt>
                <c:pt idx="20">
                  <c:v>2884.595105860375</c:v>
                </c:pt>
                <c:pt idx="21">
                  <c:v>2973.9637429821337</c:v>
                </c:pt>
                <c:pt idx="22">
                  <c:v>3066.101140712538</c:v>
                </c:pt>
                <c:pt idx="23">
                  <c:v>3161.093078980152</c:v>
                </c:pt>
                <c:pt idx="24">
                  <c:v>3259.0279952911255</c:v>
                </c:pt>
                <c:pt idx="25">
                  <c:v>3359.9970670645293</c:v>
                </c:pt>
                <c:pt idx="26">
                  <c:v>3464.09429651854</c:v>
                </c:pt>
                <c:pt idx="27">
                  <c:v>3571.4165981865176</c:v>
                </c:pt>
                <c:pt idx="28">
                  <c:v>3682.063889144447</c:v>
                </c:pt>
                <c:pt idx="29">
                  <c:v>3796.139182033754</c:v>
                </c:pt>
                <c:pt idx="30">
                  <c:v>3913.7486809660745</c:v>
                </c:pt>
                <c:pt idx="31">
                  <c:v>4035.0018803993084</c:v>
                </c:pt>
                <c:pt idx="32">
                  <c:v>4160.011667076965</c:v>
                </c:pt>
                <c:pt idx="33">
                  <c:v>4288.894425125739</c:v>
                </c:pt>
                <c:pt idx="34">
                  <c:v>4421.450742210541</c:v>
                </c:pt>
                <c:pt idx="35">
                  <c:v>4421.450742210541</c:v>
                </c:pt>
                <c:pt idx="36">
                  <c:v>4421.450742210541</c:v>
                </c:pt>
                <c:pt idx="37">
                  <c:v>4421.450742210541</c:v>
                </c:pt>
                <c:pt idx="38">
                  <c:v>4421.450742210541</c:v>
                </c:pt>
                <c:pt idx="39">
                  <c:v>4421.450742210541</c:v>
                </c:pt>
                <c:pt idx="40">
                  <c:v>4421.450742210541</c:v>
                </c:pt>
                <c:pt idx="41">
                  <c:v>4421.450742210541</c:v>
                </c:pt>
                <c:pt idx="42">
                  <c:v>4421.450742210541</c:v>
                </c:pt>
                <c:pt idx="43">
                  <c:v>4421.450742210541</c:v>
                </c:pt>
                <c:pt idx="44">
                  <c:v>4421.450742210541</c:v>
                </c:pt>
                <c:pt idx="45">
                  <c:v>4421.450742210541</c:v>
                </c:pt>
                <c:pt idx="46">
                  <c:v>4421.450742210541</c:v>
                </c:pt>
                <c:pt idx="47">
                  <c:v>4421.450742210541</c:v>
                </c:pt>
                <c:pt idx="48">
                  <c:v>4421.450742210541</c:v>
                </c:pt>
                <c:pt idx="49">
                  <c:v>4421.450742210541</c:v>
                </c:pt>
                <c:pt idx="50">
                  <c:v>4421.450742210541</c:v>
                </c:pt>
                <c:pt idx="51">
                  <c:v>4421.450742210541</c:v>
                </c:pt>
                <c:pt idx="52">
                  <c:v>4421.450742210541</c:v>
                </c:pt>
                <c:pt idx="53">
                  <c:v>4421.450742210541</c:v>
                </c:pt>
                <c:pt idx="54">
                  <c:v>4421.450742210541</c:v>
                </c:pt>
                <c:pt idx="55">
                  <c:v>4421.450742210541</c:v>
                </c:pt>
                <c:pt idx="56">
                  <c:v>4421.450742210541</c:v>
                </c:pt>
                <c:pt idx="57">
                  <c:v>4421.450742210541</c:v>
                </c:pt>
                <c:pt idx="58">
                  <c:v>4421.450742210541</c:v>
                </c:pt>
                <c:pt idx="59">
                  <c:v>4421.450742210541</c:v>
                </c:pt>
                <c:pt idx="60">
                  <c:v>4421.450742210541</c:v>
                </c:pt>
              </c:numCache>
            </c:numRef>
          </c:yVal>
          <c:smooth val="0"/>
        </c:ser>
        <c:axId val="32900843"/>
        <c:axId val="27672132"/>
      </c:scatterChart>
      <c:scatterChart>
        <c:scatterStyle val="lineMarker"/>
        <c:varyColors val="0"/>
        <c:ser>
          <c:idx val="1"/>
          <c:order val="1"/>
          <c:tx>
            <c:strRef>
              <c:f>Sheet1!$J$14</c:f>
              <c:strCache>
                <c:ptCount val="1"/>
                <c:pt idx="0">
                  <c:v>N Rate CV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Sheet1!$J$15:$J$75</c:f>
              <c:numCache>
                <c:ptCount val="61"/>
                <c:pt idx="0">
                  <c:v>11.592061627834886</c:v>
                </c:pt>
                <c:pt idx="1">
                  <c:v>11.951199292253143</c:v>
                </c:pt>
                <c:pt idx="2">
                  <c:v>12.321463524674984</c:v>
                </c:pt>
                <c:pt idx="3">
                  <c:v>12.703199041146096</c:v>
                </c:pt>
                <c:pt idx="4">
                  <c:v>13.096761237479035</c:v>
                </c:pt>
                <c:pt idx="5">
                  <c:v>13.50251652012674</c:v>
                </c:pt>
                <c:pt idx="6">
                  <c:v>13.920842647307019</c:v>
                </c:pt>
                <c:pt idx="7">
                  <c:v>14.352129080695473</c:v>
                </c:pt>
                <c:pt idx="8">
                  <c:v>14.796777348014345</c:v>
                </c:pt>
                <c:pt idx="9">
                  <c:v>15.255201416854915</c:v>
                </c:pt>
                <c:pt idx="10">
                  <c:v>15.7278280800814</c:v>
                </c:pt>
                <c:pt idx="11">
                  <c:v>16.215097353175086</c:v>
                </c:pt>
                <c:pt idx="12">
                  <c:v>16.717462883888874</c:v>
                </c:pt>
                <c:pt idx="13">
                  <c:v>17.2353923745933</c:v>
                </c:pt>
                <c:pt idx="14">
                  <c:v>17.769368017707592</c:v>
                </c:pt>
                <c:pt idx="15">
                  <c:v>18.31988694462086</c:v>
                </c:pt>
                <c:pt idx="16">
                  <c:v>18.887461688521395</c:v>
                </c:pt>
                <c:pt idx="17">
                  <c:v>19.47262066156526</c:v>
                </c:pt>
                <c:pt idx="18">
                  <c:v>20.075908646827923</c:v>
                </c:pt>
                <c:pt idx="19">
                  <c:v>20.69788730549753</c:v>
                </c:pt>
                <c:pt idx="20">
                  <c:v>21.339135699781373</c:v>
                </c:pt>
                <c:pt idx="21">
                  <c:v>22.000250832013073</c:v>
                </c:pt>
                <c:pt idx="22">
                  <c:v>22.681848200461577</c:v>
                </c:pt>
                <c:pt idx="23">
                  <c:v>23.384562372360307</c:v>
                </c:pt>
                <c:pt idx="24">
                  <c:v>24.109047574689356</c:v>
                </c:pt>
                <c:pt idx="25">
                  <c:v>24.85597830326069</c:v>
                </c:pt>
                <c:pt idx="26">
                  <c:v>25.62604995067408</c:v>
                </c:pt>
                <c:pt idx="27">
                  <c:v>26.419979453727414</c:v>
                </c:pt>
                <c:pt idx="28">
                  <c:v>27.238505960885227</c:v>
                </c:pt>
                <c:pt idx="29">
                  <c:v>28.082391520425887</c:v>
                </c:pt>
                <c:pt idx="30">
                  <c:v>28.952421789908556</c:v>
                </c:pt>
                <c:pt idx="31">
                  <c:v>29.849406767620604</c:v>
                </c:pt>
                <c:pt idx="32">
                  <c:v>30.77418154668602</c:v>
                </c:pt>
                <c:pt idx="33">
                  <c:v>31.727607092537323</c:v>
                </c:pt>
                <c:pt idx="34">
                  <c:v>32.71057104447429</c:v>
                </c:pt>
                <c:pt idx="35">
                  <c:v>33.72398854205663</c:v>
                </c:pt>
                <c:pt idx="36">
                  <c:v>34.76880307709844</c:v>
                </c:pt>
                <c:pt idx="37">
                  <c:v>35.84598737205975</c:v>
                </c:pt>
                <c:pt idx="38">
                  <c:v>33.980566286574906</c:v>
                </c:pt>
                <c:pt idx="39">
                  <c:v>29.57686066794549</c:v>
                </c:pt>
                <c:pt idx="40">
                  <c:v>25.0367223247986</c:v>
                </c:pt>
                <c:pt idx="41">
                  <c:v>20.35592438778115</c:v>
                </c:pt>
                <c:pt idx="42">
                  <c:v>15.530109033440976</c:v>
                </c:pt>
                <c:pt idx="43">
                  <c:v>10.554783427092644</c:v>
                </c:pt>
                <c:pt idx="44">
                  <c:v>5.4253155399879445</c:v>
                </c:pt>
                <c:pt idx="45">
                  <c:v>0.13692983689608695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Sheet1!$K$14</c:f>
              <c:strCache>
                <c:ptCount val="1"/>
                <c:pt idx="0">
                  <c:v>N Rate 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Sheet1!$K$15:$K$75</c:f>
              <c:numCache>
                <c:ptCount val="61"/>
                <c:pt idx="0">
                  <c:v>17.833940965899824</c:v>
                </c:pt>
                <c:pt idx="1">
                  <c:v>18.38646044962022</c:v>
                </c:pt>
                <c:pt idx="2">
                  <c:v>18.95609773026921</c:v>
                </c:pt>
                <c:pt idx="3">
                  <c:v>19.543383140224762</c:v>
                </c:pt>
                <c:pt idx="4">
                  <c:v>20.148863442275438</c:v>
                </c:pt>
                <c:pt idx="5">
                  <c:v>20.773102338656535</c:v>
                </c:pt>
                <c:pt idx="6">
                  <c:v>21.41668099585696</c:v>
                </c:pt>
                <c:pt idx="7">
                  <c:v>22.080198585685338</c:v>
                </c:pt>
                <c:pt idx="8">
                  <c:v>22.76427284309899</c:v>
                </c:pt>
                <c:pt idx="9">
                  <c:v>23.46954064131526</c:v>
                </c:pt>
                <c:pt idx="10">
                  <c:v>24.196658584740632</c:v>
                </c:pt>
                <c:pt idx="11">
                  <c:v>24.94630362026937</c:v>
                </c:pt>
                <c:pt idx="12">
                  <c:v>25.719173667521343</c:v>
                </c:pt>
                <c:pt idx="13">
                  <c:v>26.51598826860506</c:v>
                </c:pt>
                <c:pt idx="14">
                  <c:v>27.337489258011672</c:v>
                </c:pt>
                <c:pt idx="15">
                  <c:v>28.184441453262846</c:v>
                </c:pt>
                <c:pt idx="16">
                  <c:v>29.057633366955987</c:v>
                </c:pt>
                <c:pt idx="17">
                  <c:v>29.957877940869615</c:v>
                </c:pt>
                <c:pt idx="18">
                  <c:v>30.88601330281218</c:v>
                </c:pt>
                <c:pt idx="19">
                  <c:v>31.84290354691928</c:v>
                </c:pt>
                <c:pt idx="20">
                  <c:v>32.8294395381252</c:v>
                </c:pt>
                <c:pt idx="21">
                  <c:v>33.846539741558566</c:v>
                </c:pt>
                <c:pt idx="22">
                  <c:v>34.895151077633166</c:v>
                </c:pt>
                <c:pt idx="23">
                  <c:v>35.97624980363125</c:v>
                </c:pt>
                <c:pt idx="24">
                  <c:v>37.090842422598996</c:v>
                </c:pt>
                <c:pt idx="25">
                  <c:v>38.23996662040107</c:v>
                </c:pt>
                <c:pt idx="26">
                  <c:v>39.42469223180623</c:v>
                </c:pt>
                <c:pt idx="27">
                  <c:v>40.64612223650369</c:v>
                </c:pt>
                <c:pt idx="28">
                  <c:v>41.90539378597727</c:v>
                </c:pt>
                <c:pt idx="29">
                  <c:v>43.20367926219367</c:v>
                </c:pt>
                <c:pt idx="30">
                  <c:v>44.54218736909009</c:v>
                </c:pt>
                <c:pt idx="31">
                  <c:v>45.92216425787785</c:v>
                </c:pt>
                <c:pt idx="32">
                  <c:v>47.34489468720926</c:v>
                </c:pt>
                <c:pt idx="33">
                  <c:v>48.81170321928816</c:v>
                </c:pt>
                <c:pt idx="34">
                  <c:v>50.31123259879297</c:v>
                </c:pt>
                <c:pt idx="35">
                  <c:v>46.41347299270725</c:v>
                </c:pt>
                <c:pt idx="36">
                  <c:v>42.39495555023872</c:v>
                </c:pt>
                <c:pt idx="37">
                  <c:v>38.25193903115668</c:v>
                </c:pt>
                <c:pt idx="38">
                  <c:v>33.980566286574906</c:v>
                </c:pt>
                <c:pt idx="39">
                  <c:v>29.57686066794549</c:v>
                </c:pt>
                <c:pt idx="40">
                  <c:v>25.0367223247986</c:v>
                </c:pt>
                <c:pt idx="41">
                  <c:v>20.35592438778115</c:v>
                </c:pt>
                <c:pt idx="42">
                  <c:v>15.530109033440976</c:v>
                </c:pt>
                <c:pt idx="43">
                  <c:v>10.554783427092644</c:v>
                </c:pt>
                <c:pt idx="44">
                  <c:v>5.4253155399879445</c:v>
                </c:pt>
                <c:pt idx="45">
                  <c:v>0.13692983689608695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47722597"/>
        <c:axId val="26850190"/>
      </c:scatterChart>
      <c:valAx>
        <c:axId val="3290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72132"/>
        <c:crosses val="autoZero"/>
        <c:crossBetween val="midCat"/>
        <c:dispUnits/>
      </c:val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00843"/>
        <c:crosses val="autoZero"/>
        <c:crossBetween val="midCat"/>
        <c:dispUnits/>
      </c:valAx>
      <c:valAx>
        <c:axId val="47722597"/>
        <c:scaling>
          <c:orientation val="minMax"/>
        </c:scaling>
        <c:axPos val="b"/>
        <c:delete val="1"/>
        <c:majorTickMark val="in"/>
        <c:minorTickMark val="none"/>
        <c:tickLblPos val="nextTo"/>
        <c:crossAx val="26850190"/>
        <c:crosses val="max"/>
        <c:crossBetween val="midCat"/>
        <c:dispUnits/>
      </c:valAx>
      <c:valAx>
        <c:axId val="2685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225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2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Old Algorithm, RI-NFOA</a:t>
            </a:r>
          </a:p>
        </c:rich>
      </c:tx>
      <c:layout>
        <c:manualLayout>
          <c:xMode val="factor"/>
          <c:yMode val="factor"/>
          <c:x val="-0.231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"/>
          <c:w val="0.9295"/>
          <c:h val="0.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Sheet1!$G$14</c:f>
              <c:strCache>
                <c:ptCount val="1"/>
                <c:pt idx="0">
                  <c:v>YPN 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Sheet1!$G$15:$G$75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axId val="40325119"/>
        <c:axId val="27381752"/>
      </c:scatterChart>
      <c:scatterChart>
        <c:scatterStyle val="lineMarker"/>
        <c:varyColors val="0"/>
        <c:ser>
          <c:idx val="1"/>
          <c:order val="1"/>
          <c:tx>
            <c:strRef>
              <c:f>Sheet1!$L$14</c:f>
              <c:strCache>
                <c:ptCount val="1"/>
                <c:pt idx="0">
                  <c:v>N Rate-RI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Sheet1!$L$15:$L$75</c:f>
              <c:numCache/>
            </c:numRef>
          </c:yVal>
          <c:smooth val="0"/>
        </c:ser>
        <c:axId val="45109177"/>
        <c:axId val="3329410"/>
      </c:scatterChart>
      <c:valAx>
        <c:axId val="40325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81752"/>
        <c:crosses val="autoZero"/>
        <c:crossBetween val="midCat"/>
        <c:dispUnits/>
      </c:valAx>
      <c:valAx>
        <c:axId val="2738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25119"/>
        <c:crosses val="autoZero"/>
        <c:crossBetween val="midCat"/>
        <c:dispUnits/>
      </c:valAx>
      <c:valAx>
        <c:axId val="45109177"/>
        <c:scaling>
          <c:orientation val="minMax"/>
        </c:scaling>
        <c:axPos val="b"/>
        <c:delete val="1"/>
        <c:majorTickMark val="in"/>
        <c:minorTickMark val="none"/>
        <c:tickLblPos val="nextTo"/>
        <c:crossAx val="3329410"/>
        <c:crosses val="max"/>
        <c:crossBetween val="midCat"/>
        <c:dispUnits/>
      </c:valAx>
      <c:valAx>
        <c:axId val="33294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09177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4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MY-NFOA</a:t>
            </a:r>
          </a:p>
        </c:rich>
      </c:tx>
      <c:layout>
        <c:manualLayout>
          <c:xMode val="factor"/>
          <c:yMode val="factor"/>
          <c:x val="-0.278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"/>
          <c:w val="0.9325"/>
          <c:h val="0.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Sheet1!$I$14</c:f>
              <c:strCache>
                <c:ptCount val="1"/>
                <c:pt idx="0">
                  <c:v>YP 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Sheet1!$I$15:$I$75</c:f>
              <c:numCache>
                <c:ptCount val="61"/>
                <c:pt idx="0">
                  <c:v>4421.450742210541</c:v>
                </c:pt>
                <c:pt idx="1">
                  <c:v>4421.450742210541</c:v>
                </c:pt>
                <c:pt idx="2">
                  <c:v>4421.450742210541</c:v>
                </c:pt>
                <c:pt idx="3">
                  <c:v>4421.450742210541</c:v>
                </c:pt>
                <c:pt idx="4">
                  <c:v>4421.450742210541</c:v>
                </c:pt>
                <c:pt idx="5">
                  <c:v>4421.450742210541</c:v>
                </c:pt>
                <c:pt idx="6">
                  <c:v>4421.450742210541</c:v>
                </c:pt>
                <c:pt idx="7">
                  <c:v>4421.450742210541</c:v>
                </c:pt>
                <c:pt idx="8">
                  <c:v>4421.450742210541</c:v>
                </c:pt>
                <c:pt idx="9">
                  <c:v>4421.450742210541</c:v>
                </c:pt>
                <c:pt idx="10">
                  <c:v>4421.450742210541</c:v>
                </c:pt>
                <c:pt idx="11">
                  <c:v>4421.450742210541</c:v>
                </c:pt>
                <c:pt idx="12">
                  <c:v>4421.450742210541</c:v>
                </c:pt>
                <c:pt idx="13">
                  <c:v>4421.450742210541</c:v>
                </c:pt>
                <c:pt idx="14">
                  <c:v>4421.450742210541</c:v>
                </c:pt>
                <c:pt idx="15">
                  <c:v>4421.450742210541</c:v>
                </c:pt>
                <c:pt idx="16">
                  <c:v>4421.450742210541</c:v>
                </c:pt>
                <c:pt idx="17">
                  <c:v>4421.450742210541</c:v>
                </c:pt>
                <c:pt idx="18">
                  <c:v>4421.450742210541</c:v>
                </c:pt>
                <c:pt idx="19">
                  <c:v>4421.450742210541</c:v>
                </c:pt>
                <c:pt idx="20">
                  <c:v>4421.450742210541</c:v>
                </c:pt>
                <c:pt idx="21">
                  <c:v>4421.450742210541</c:v>
                </c:pt>
                <c:pt idx="22">
                  <c:v>4421.450742210541</c:v>
                </c:pt>
                <c:pt idx="23">
                  <c:v>4421.450742210541</c:v>
                </c:pt>
                <c:pt idx="24">
                  <c:v>4421.450742210541</c:v>
                </c:pt>
                <c:pt idx="25">
                  <c:v>4421.450742210541</c:v>
                </c:pt>
                <c:pt idx="26">
                  <c:v>4421.450742210541</c:v>
                </c:pt>
                <c:pt idx="27">
                  <c:v>4421.450742210541</c:v>
                </c:pt>
                <c:pt idx="28">
                  <c:v>4421.450742210541</c:v>
                </c:pt>
                <c:pt idx="29">
                  <c:v>4421.450742210541</c:v>
                </c:pt>
                <c:pt idx="30">
                  <c:v>4421.450742210541</c:v>
                </c:pt>
                <c:pt idx="31">
                  <c:v>4421.450742210541</c:v>
                </c:pt>
                <c:pt idx="32">
                  <c:v>4421.450742210541</c:v>
                </c:pt>
                <c:pt idx="33">
                  <c:v>4421.450742210541</c:v>
                </c:pt>
                <c:pt idx="34">
                  <c:v>4421.450742210541</c:v>
                </c:pt>
                <c:pt idx="35">
                  <c:v>4421.450742210541</c:v>
                </c:pt>
                <c:pt idx="36">
                  <c:v>4421.450742210541</c:v>
                </c:pt>
                <c:pt idx="37">
                  <c:v>4421.450742210541</c:v>
                </c:pt>
                <c:pt idx="38">
                  <c:v>4421.450742210541</c:v>
                </c:pt>
                <c:pt idx="39">
                  <c:v>4421.450742210541</c:v>
                </c:pt>
                <c:pt idx="40">
                  <c:v>4421.450742210541</c:v>
                </c:pt>
                <c:pt idx="41">
                  <c:v>4421.450742210541</c:v>
                </c:pt>
                <c:pt idx="42">
                  <c:v>4421.450742210541</c:v>
                </c:pt>
                <c:pt idx="43">
                  <c:v>4421.450742210541</c:v>
                </c:pt>
                <c:pt idx="44">
                  <c:v>4421.450742210541</c:v>
                </c:pt>
                <c:pt idx="45">
                  <c:v>4421.450742210541</c:v>
                </c:pt>
                <c:pt idx="46">
                  <c:v>4421.450742210541</c:v>
                </c:pt>
                <c:pt idx="47">
                  <c:v>4421.450742210541</c:v>
                </c:pt>
                <c:pt idx="48">
                  <c:v>4421.450742210541</c:v>
                </c:pt>
                <c:pt idx="49">
                  <c:v>4421.450742210541</c:v>
                </c:pt>
                <c:pt idx="50">
                  <c:v>4421.450742210541</c:v>
                </c:pt>
                <c:pt idx="51">
                  <c:v>4421.450742210541</c:v>
                </c:pt>
                <c:pt idx="52">
                  <c:v>4421.450742210541</c:v>
                </c:pt>
                <c:pt idx="53">
                  <c:v>4421.450742210541</c:v>
                </c:pt>
                <c:pt idx="54">
                  <c:v>4421.450742210541</c:v>
                </c:pt>
                <c:pt idx="55">
                  <c:v>4421.450742210541</c:v>
                </c:pt>
                <c:pt idx="56">
                  <c:v>4421.450742210541</c:v>
                </c:pt>
                <c:pt idx="57">
                  <c:v>4421.450742210541</c:v>
                </c:pt>
                <c:pt idx="58">
                  <c:v>4421.450742210541</c:v>
                </c:pt>
                <c:pt idx="59">
                  <c:v>4421.450742210541</c:v>
                </c:pt>
                <c:pt idx="60">
                  <c:v>4421.450742210541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Sheet1!$E$15:$E$75</c:f>
              <c:numCache>
                <c:ptCount val="61"/>
                <c:pt idx="0">
                  <c:v>1119.2849978598215</c:v>
                </c:pt>
                <c:pt idx="1">
                  <c:v>1153.9619529050347</c:v>
                </c:pt>
                <c:pt idx="2">
                  <c:v>1189.7132466696155</c:v>
                </c:pt>
                <c:pt idx="3">
                  <c:v>1226.572163612433</c:v>
                </c:pt>
                <c:pt idx="4">
                  <c:v>1264.573019389672</c:v>
                </c:pt>
                <c:pt idx="5">
                  <c:v>1303.7511928027113</c:v>
                </c:pt>
                <c:pt idx="6">
                  <c:v>1344.1431587357927</c:v>
                </c:pt>
                <c:pt idx="7">
                  <c:v>1385.7865221141426</c:v>
                </c:pt>
                <c:pt idx="8">
                  <c:v>1428.7200529141621</c:v>
                </c:pt>
                <c:pt idx="9">
                  <c:v>1472.9837222582807</c:v>
                </c:pt>
                <c:pt idx="10">
                  <c:v>1518.618739628073</c:v>
                </c:pt>
                <c:pt idx="11">
                  <c:v>1565.6675912302962</c:v>
                </c:pt>
                <c:pt idx="12">
                  <c:v>1614.1740795515486</c:v>
                </c:pt>
                <c:pt idx="13">
                  <c:v>1664.1833641383935</c:v>
                </c:pt>
                <c:pt idx="14">
                  <c:v>1715.7420036409</c:v>
                </c:pt>
                <c:pt idx="15">
                  <c:v>1768.897999158756</c:v>
                </c:pt>
                <c:pt idx="16">
                  <c:v>1823.7008389302919</c:v>
                </c:pt>
                <c:pt idx="17">
                  <c:v>1880.2015444060423</c:v>
                </c:pt>
                <c:pt idx="18">
                  <c:v>1938.452717749719</c:v>
                </c:pt>
                <c:pt idx="19">
                  <c:v>1998.5085908108333</c:v>
                </c:pt>
                <c:pt idx="20">
                  <c:v>2060.425075614554</c:v>
                </c:pt>
                <c:pt idx="21">
                  <c:v>2124.25981641581</c:v>
                </c:pt>
                <c:pt idx="22">
                  <c:v>2190.0722433660985</c:v>
                </c:pt>
                <c:pt idx="23">
                  <c:v>2257.9236278429657</c:v>
                </c:pt>
                <c:pt idx="24">
                  <c:v>2327.877139493661</c:v>
                </c:pt>
                <c:pt idx="25">
                  <c:v>2399.9979050460925</c:v>
                </c:pt>
                <c:pt idx="26">
                  <c:v>2474.3530689418144</c:v>
                </c:pt>
                <c:pt idx="27">
                  <c:v>2551.011855847513</c:v>
                </c:pt>
                <c:pt idx="28">
                  <c:v>2630.0456351031767</c:v>
                </c:pt>
                <c:pt idx="29">
                  <c:v>2711.5279871669673</c:v>
                </c:pt>
                <c:pt idx="30">
                  <c:v>2795.534772118625</c:v>
                </c:pt>
                <c:pt idx="31">
                  <c:v>2882.1442002852204</c:v>
                </c:pt>
                <c:pt idx="32">
                  <c:v>2971.4369050549753</c:v>
                </c:pt>
                <c:pt idx="33">
                  <c:v>3063.4960179469567</c:v>
                </c:pt>
                <c:pt idx="34">
                  <c:v>3158.4072460065336</c:v>
                </c:pt>
                <c:pt idx="35">
                  <c:v>3256.2589515986438</c:v>
                </c:pt>
                <c:pt idx="36">
                  <c:v>3357.1422346731674</c:v>
                </c:pt>
                <c:pt idx="37">
                  <c:v>3461.1510175789927</c:v>
                </c:pt>
                <c:pt idx="38">
                  <c:v>3568.3821325057315</c:v>
                </c:pt>
                <c:pt idx="39">
                  <c:v>3678.9354116345035</c:v>
                </c:pt>
                <c:pt idx="40">
                  <c:v>3792.913780081706</c:v>
                </c:pt>
                <c:pt idx="41">
                  <c:v>3910.4233517223115</c:v>
                </c:pt>
                <c:pt idx="42">
                  <c:v>4031.5735279818973</c:v>
                </c:pt>
                <c:pt idx="43">
                  <c:v>4156.477099689387</c:v>
                </c:pt>
                <c:pt idx="44">
                  <c:v>4285.250352085321</c:v>
                </c:pt>
                <c:pt idx="45">
                  <c:v>4418.013173083443</c:v>
                </c:pt>
                <c:pt idx="46">
                  <c:v>4421.450742210541</c:v>
                </c:pt>
                <c:pt idx="47">
                  <c:v>4421.450742210541</c:v>
                </c:pt>
                <c:pt idx="48">
                  <c:v>4421.450742210541</c:v>
                </c:pt>
                <c:pt idx="49">
                  <c:v>4421.450742210541</c:v>
                </c:pt>
                <c:pt idx="50">
                  <c:v>4421.450742210541</c:v>
                </c:pt>
                <c:pt idx="51">
                  <c:v>4421.450742210541</c:v>
                </c:pt>
                <c:pt idx="52">
                  <c:v>4421.450742210541</c:v>
                </c:pt>
                <c:pt idx="53">
                  <c:v>4421.450742210541</c:v>
                </c:pt>
                <c:pt idx="54">
                  <c:v>4421.450742210541</c:v>
                </c:pt>
                <c:pt idx="55">
                  <c:v>4421.450742210541</c:v>
                </c:pt>
                <c:pt idx="56">
                  <c:v>4421.450742210541</c:v>
                </c:pt>
                <c:pt idx="57">
                  <c:v>4421.450742210541</c:v>
                </c:pt>
                <c:pt idx="58">
                  <c:v>4421.450742210541</c:v>
                </c:pt>
                <c:pt idx="59">
                  <c:v>4421.450742210541</c:v>
                </c:pt>
                <c:pt idx="60">
                  <c:v>4421.450742210541</c:v>
                </c:pt>
              </c:numCache>
            </c:numRef>
          </c:yVal>
          <c:smooth val="0"/>
        </c:ser>
        <c:axId val="29964691"/>
        <c:axId val="1246764"/>
      </c:scatterChart>
      <c:scatterChart>
        <c:scatterStyle val="lineMarker"/>
        <c:varyColors val="0"/>
        <c:ser>
          <c:idx val="1"/>
          <c:order val="1"/>
          <c:tx>
            <c:strRef>
              <c:f>Sheet1!$M$14</c:f>
              <c:strCache>
                <c:ptCount val="1"/>
                <c:pt idx="0">
                  <c:v>N Rate MY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Sheet1!$M$15:$M$75</c:f>
              <c:numCache>
                <c:ptCount val="6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88.88324353730363</c:v>
                </c:pt>
                <c:pt idx="23">
                  <c:v>86.18049672230842</c:v>
                </c:pt>
                <c:pt idx="24">
                  <c:v>83.39401517488906</c:v>
                </c:pt>
                <c:pt idx="25">
                  <c:v>80.52120468038387</c:v>
                </c:pt>
                <c:pt idx="26">
                  <c:v>77.55939065187096</c:v>
                </c:pt>
                <c:pt idx="27">
                  <c:v>74.5058156401273</c:v>
                </c:pt>
                <c:pt idx="28">
                  <c:v>71.35763676644336</c:v>
                </c:pt>
                <c:pt idx="29">
                  <c:v>68.11192307590235</c:v>
                </c:pt>
                <c:pt idx="30">
                  <c:v>64.76565280866133</c:v>
                </c:pt>
                <c:pt idx="31">
                  <c:v>61.31571058669195</c:v>
                </c:pt>
                <c:pt idx="32">
                  <c:v>57.758884513363384</c:v>
                </c:pt>
                <c:pt idx="33">
                  <c:v>54.09186318316612</c:v>
                </c:pt>
                <c:pt idx="34">
                  <c:v>50.31123259879297</c:v>
                </c:pt>
                <c:pt idx="35">
                  <c:v>46.41347299270725</c:v>
                </c:pt>
                <c:pt idx="36">
                  <c:v>42.39495555023872</c:v>
                </c:pt>
                <c:pt idx="37">
                  <c:v>38.25193903115668</c:v>
                </c:pt>
                <c:pt idx="38">
                  <c:v>33.980566286574906</c:v>
                </c:pt>
                <c:pt idx="39">
                  <c:v>29.57686066794549</c:v>
                </c:pt>
                <c:pt idx="40">
                  <c:v>25.0367223247986</c:v>
                </c:pt>
                <c:pt idx="41">
                  <c:v>20.35592438778115</c:v>
                </c:pt>
                <c:pt idx="42">
                  <c:v>15.530109033440976</c:v>
                </c:pt>
                <c:pt idx="43">
                  <c:v>10.554783427092644</c:v>
                </c:pt>
                <c:pt idx="44">
                  <c:v>5.4253155399879445</c:v>
                </c:pt>
                <c:pt idx="45">
                  <c:v>0.13692983689608695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11220877"/>
        <c:axId val="33879030"/>
      </c:scatterChart>
      <c:valAx>
        <c:axId val="2996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764"/>
        <c:crosses val="autoZero"/>
        <c:crossBetween val="midCat"/>
        <c:dispUnits/>
      </c:valAx>
      <c:valAx>
        <c:axId val="124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64691"/>
        <c:crosses val="autoZero"/>
        <c:crossBetween val="midCat"/>
        <c:dispUnits/>
      </c:valAx>
      <c:valAx>
        <c:axId val="11220877"/>
        <c:scaling>
          <c:orientation val="minMax"/>
        </c:scaling>
        <c:axPos val="b"/>
        <c:delete val="1"/>
        <c:majorTickMark val="in"/>
        <c:minorTickMark val="none"/>
        <c:tickLblPos val="nextTo"/>
        <c:crossAx val="33879030"/>
        <c:crosses val="max"/>
        <c:crossBetween val="midCat"/>
        <c:dispUnits/>
      </c:val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20877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4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-0.14475"/>
          <c:y val="0.7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"/>
          <c:w val="0.937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Sheet1!$H$15:$H$75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axId val="36475815"/>
        <c:axId val="59846880"/>
      </c:scatterChart>
      <c:scatterChart>
        <c:scatterStyle val="lineMarker"/>
        <c:varyColors val="0"/>
        <c:ser>
          <c:idx val="1"/>
          <c:order val="1"/>
          <c:tx>
            <c:strRef>
              <c:f>Sheet1!$J$14</c:f>
              <c:strCache>
                <c:ptCount val="1"/>
                <c:pt idx="0">
                  <c:v>N Rate CV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Sheet1!$J$15:$J$75</c:f>
              <c:numCache/>
            </c:numRef>
          </c:yVal>
          <c:smooth val="0"/>
        </c:ser>
        <c:axId val="1751009"/>
        <c:axId val="15759082"/>
      </c:scatterChart>
      <c:valAx>
        <c:axId val="3647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46880"/>
        <c:crosses val="autoZero"/>
        <c:crossBetween val="midCat"/>
        <c:dispUnits/>
      </c:valAx>
      <c:valAx>
        <c:axId val="5984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75815"/>
        <c:crosses val="autoZero"/>
        <c:crossBetween val="midCat"/>
        <c:dispUnits/>
      </c:valAx>
      <c:valAx>
        <c:axId val="1751009"/>
        <c:scaling>
          <c:orientation val="minMax"/>
        </c:scaling>
        <c:axPos val="b"/>
        <c:delete val="1"/>
        <c:majorTickMark val="in"/>
        <c:minorTickMark val="none"/>
        <c:tickLblPos val="nextTo"/>
        <c:crossAx val="15759082"/>
        <c:crosses val="max"/>
        <c:crossBetween val="midCat"/>
        <c:dispUnits/>
      </c:valAx>
      <c:valAx>
        <c:axId val="157590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1009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0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-0.16625"/>
          <c:y val="0.7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"/>
          <c:w val="0.935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Sheet1!$H$15:$H$75</c:f>
              <c:numCache>
                <c:ptCount val="61"/>
                <c:pt idx="0">
                  <c:v>1410.299097303375</c:v>
                </c:pt>
                <c:pt idx="1">
                  <c:v>1453.9920606603437</c:v>
                </c:pt>
                <c:pt idx="2">
                  <c:v>1499.0386908037156</c:v>
                </c:pt>
                <c:pt idx="3">
                  <c:v>1545.4809261516657</c:v>
                </c:pt>
                <c:pt idx="4">
                  <c:v>1593.3620044309866</c:v>
                </c:pt>
                <c:pt idx="5">
                  <c:v>1642.7265029314162</c:v>
                </c:pt>
                <c:pt idx="6">
                  <c:v>1693.6203800070987</c:v>
                </c:pt>
                <c:pt idx="7">
                  <c:v>1746.0910178638196</c:v>
                </c:pt>
                <c:pt idx="8">
                  <c:v>1800.1872666718443</c:v>
                </c:pt>
                <c:pt idx="9">
                  <c:v>1855.9594900454335</c:v>
                </c:pt>
                <c:pt idx="10">
                  <c:v>1913.459611931372</c:v>
                </c:pt>
                <c:pt idx="11">
                  <c:v>1972.741164950173</c:v>
                </c:pt>
                <c:pt idx="12">
                  <c:v>2033.859340234951</c:v>
                </c:pt>
                <c:pt idx="13">
                  <c:v>2096.871038814376</c:v>
                </c:pt>
                <c:pt idx="14">
                  <c:v>2161.8349245875343</c:v>
                </c:pt>
                <c:pt idx="15">
                  <c:v>2228.8114789400324</c:v>
                </c:pt>
                <c:pt idx="16">
                  <c:v>2297.8630570521677</c:v>
                </c:pt>
                <c:pt idx="17">
                  <c:v>2369.0539459516135</c:v>
                </c:pt>
                <c:pt idx="18">
                  <c:v>2442.450424364646</c:v>
                </c:pt>
                <c:pt idx="19">
                  <c:v>2518.12082442165</c:v>
                </c:pt>
                <c:pt idx="20">
                  <c:v>2596.1355952743374</c:v>
                </c:pt>
                <c:pt idx="21">
                  <c:v>2676.5673686839204</c:v>
                </c:pt>
                <c:pt idx="22">
                  <c:v>2759.4910266412844</c:v>
                </c:pt>
                <c:pt idx="23">
                  <c:v>2844.9837710821366</c:v>
                </c:pt>
                <c:pt idx="24">
                  <c:v>2933.125195762013</c:v>
                </c:pt>
                <c:pt idx="25">
                  <c:v>3023.9973603580765</c:v>
                </c:pt>
                <c:pt idx="26">
                  <c:v>3117.684866866686</c:v>
                </c:pt>
                <c:pt idx="27">
                  <c:v>3214.274938367866</c:v>
                </c:pt>
                <c:pt idx="28">
                  <c:v>3313.857500230002</c:v>
                </c:pt>
                <c:pt idx="29">
                  <c:v>3416.5252638303787</c:v>
                </c:pt>
                <c:pt idx="30">
                  <c:v>3522.373812869467</c:v>
                </c:pt>
                <c:pt idx="31">
                  <c:v>3631.5016923593776</c:v>
                </c:pt>
                <c:pt idx="32">
                  <c:v>3744.0105003692684</c:v>
                </c:pt>
                <c:pt idx="33">
                  <c:v>3860.0049826131653</c:v>
                </c:pt>
                <c:pt idx="34">
                  <c:v>3979.5931299682316</c:v>
                </c:pt>
                <c:pt idx="35">
                  <c:v>4102.886279014291</c:v>
                </c:pt>
                <c:pt idx="36">
                  <c:v>4229.999215688191</c:v>
                </c:pt>
                <c:pt idx="37">
                  <c:v>4361.05028214953</c:v>
                </c:pt>
                <c:pt idx="38">
                  <c:v>4421.450742210541</c:v>
                </c:pt>
                <c:pt idx="39">
                  <c:v>4421.450742210541</c:v>
                </c:pt>
                <c:pt idx="40">
                  <c:v>4421.450742210541</c:v>
                </c:pt>
                <c:pt idx="41">
                  <c:v>4421.450742210541</c:v>
                </c:pt>
                <c:pt idx="42">
                  <c:v>4421.450742210541</c:v>
                </c:pt>
                <c:pt idx="43">
                  <c:v>4421.450742210541</c:v>
                </c:pt>
                <c:pt idx="44">
                  <c:v>4421.450742210541</c:v>
                </c:pt>
                <c:pt idx="45">
                  <c:v>4421.450742210541</c:v>
                </c:pt>
                <c:pt idx="46">
                  <c:v>4421.450742210541</c:v>
                </c:pt>
                <c:pt idx="47">
                  <c:v>4421.450742210541</c:v>
                </c:pt>
                <c:pt idx="48">
                  <c:v>4421.450742210541</c:v>
                </c:pt>
                <c:pt idx="49">
                  <c:v>4421.450742210541</c:v>
                </c:pt>
                <c:pt idx="50">
                  <c:v>4421.450742210541</c:v>
                </c:pt>
                <c:pt idx="51">
                  <c:v>4421.450742210541</c:v>
                </c:pt>
                <c:pt idx="52">
                  <c:v>4421.450742210541</c:v>
                </c:pt>
                <c:pt idx="53">
                  <c:v>4421.450742210541</c:v>
                </c:pt>
                <c:pt idx="54">
                  <c:v>4421.450742210541</c:v>
                </c:pt>
                <c:pt idx="55">
                  <c:v>4421.450742210541</c:v>
                </c:pt>
                <c:pt idx="56">
                  <c:v>4421.450742210541</c:v>
                </c:pt>
                <c:pt idx="57">
                  <c:v>4421.450742210541</c:v>
                </c:pt>
                <c:pt idx="58">
                  <c:v>4421.450742210541</c:v>
                </c:pt>
                <c:pt idx="59">
                  <c:v>4421.450742210541</c:v>
                </c:pt>
                <c:pt idx="60">
                  <c:v>4421.450742210541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Sheet1!$E$15:$E$75</c:f>
              <c:numCache>
                <c:ptCount val="61"/>
                <c:pt idx="0">
                  <c:v>1119.2849978598215</c:v>
                </c:pt>
                <c:pt idx="1">
                  <c:v>1153.9619529050347</c:v>
                </c:pt>
                <c:pt idx="2">
                  <c:v>1189.7132466696155</c:v>
                </c:pt>
                <c:pt idx="3">
                  <c:v>1226.572163612433</c:v>
                </c:pt>
                <c:pt idx="4">
                  <c:v>1264.573019389672</c:v>
                </c:pt>
                <c:pt idx="5">
                  <c:v>1303.7511928027113</c:v>
                </c:pt>
                <c:pt idx="6">
                  <c:v>1344.1431587357927</c:v>
                </c:pt>
                <c:pt idx="7">
                  <c:v>1385.7865221141426</c:v>
                </c:pt>
                <c:pt idx="8">
                  <c:v>1428.7200529141621</c:v>
                </c:pt>
                <c:pt idx="9">
                  <c:v>1472.9837222582807</c:v>
                </c:pt>
                <c:pt idx="10">
                  <c:v>1518.618739628073</c:v>
                </c:pt>
                <c:pt idx="11">
                  <c:v>1565.6675912302962</c:v>
                </c:pt>
                <c:pt idx="12">
                  <c:v>1614.1740795515486</c:v>
                </c:pt>
                <c:pt idx="13">
                  <c:v>1664.1833641383935</c:v>
                </c:pt>
                <c:pt idx="14">
                  <c:v>1715.7420036409</c:v>
                </c:pt>
                <c:pt idx="15">
                  <c:v>1768.897999158756</c:v>
                </c:pt>
                <c:pt idx="16">
                  <c:v>1823.7008389302919</c:v>
                </c:pt>
                <c:pt idx="17">
                  <c:v>1880.2015444060423</c:v>
                </c:pt>
                <c:pt idx="18">
                  <c:v>1938.452717749719</c:v>
                </c:pt>
                <c:pt idx="19">
                  <c:v>1998.5085908108333</c:v>
                </c:pt>
                <c:pt idx="20">
                  <c:v>2060.425075614554</c:v>
                </c:pt>
                <c:pt idx="21">
                  <c:v>2124.25981641581</c:v>
                </c:pt>
                <c:pt idx="22">
                  <c:v>2190.0722433660985</c:v>
                </c:pt>
                <c:pt idx="23">
                  <c:v>2257.9236278429657</c:v>
                </c:pt>
                <c:pt idx="24">
                  <c:v>2327.877139493661</c:v>
                </c:pt>
                <c:pt idx="25">
                  <c:v>2399.9979050460925</c:v>
                </c:pt>
                <c:pt idx="26">
                  <c:v>2474.3530689418144</c:v>
                </c:pt>
                <c:pt idx="27">
                  <c:v>2551.011855847513</c:v>
                </c:pt>
                <c:pt idx="28">
                  <c:v>2630.0456351031767</c:v>
                </c:pt>
                <c:pt idx="29">
                  <c:v>2711.5279871669673</c:v>
                </c:pt>
                <c:pt idx="30">
                  <c:v>2795.534772118625</c:v>
                </c:pt>
                <c:pt idx="31">
                  <c:v>2882.1442002852204</c:v>
                </c:pt>
                <c:pt idx="32">
                  <c:v>2971.4369050549753</c:v>
                </c:pt>
                <c:pt idx="33">
                  <c:v>3063.4960179469567</c:v>
                </c:pt>
                <c:pt idx="34">
                  <c:v>3158.4072460065336</c:v>
                </c:pt>
                <c:pt idx="35">
                  <c:v>3256.2589515986438</c:v>
                </c:pt>
                <c:pt idx="36">
                  <c:v>3357.1422346731674</c:v>
                </c:pt>
                <c:pt idx="37">
                  <c:v>3461.1510175789927</c:v>
                </c:pt>
                <c:pt idx="38">
                  <c:v>3568.3821325057315</c:v>
                </c:pt>
                <c:pt idx="39">
                  <c:v>3678.9354116345035</c:v>
                </c:pt>
                <c:pt idx="40">
                  <c:v>3792.913780081706</c:v>
                </c:pt>
                <c:pt idx="41">
                  <c:v>3910.4233517223115</c:v>
                </c:pt>
                <c:pt idx="42">
                  <c:v>4031.5735279818973</c:v>
                </c:pt>
                <c:pt idx="43">
                  <c:v>4156.477099689387</c:v>
                </c:pt>
                <c:pt idx="44">
                  <c:v>4285.250352085321</c:v>
                </c:pt>
                <c:pt idx="45">
                  <c:v>4418.013173083443</c:v>
                </c:pt>
                <c:pt idx="46">
                  <c:v>4421.450742210541</c:v>
                </c:pt>
                <c:pt idx="47">
                  <c:v>4421.450742210541</c:v>
                </c:pt>
                <c:pt idx="48">
                  <c:v>4421.450742210541</c:v>
                </c:pt>
                <c:pt idx="49">
                  <c:v>4421.450742210541</c:v>
                </c:pt>
                <c:pt idx="50">
                  <c:v>4421.450742210541</c:v>
                </c:pt>
                <c:pt idx="51">
                  <c:v>4421.450742210541</c:v>
                </c:pt>
                <c:pt idx="52">
                  <c:v>4421.450742210541</c:v>
                </c:pt>
                <c:pt idx="53">
                  <c:v>4421.450742210541</c:v>
                </c:pt>
                <c:pt idx="54">
                  <c:v>4421.450742210541</c:v>
                </c:pt>
                <c:pt idx="55">
                  <c:v>4421.450742210541</c:v>
                </c:pt>
                <c:pt idx="56">
                  <c:v>4421.450742210541</c:v>
                </c:pt>
                <c:pt idx="57">
                  <c:v>4421.450742210541</c:v>
                </c:pt>
                <c:pt idx="58">
                  <c:v>4421.450742210541</c:v>
                </c:pt>
                <c:pt idx="59">
                  <c:v>4421.450742210541</c:v>
                </c:pt>
                <c:pt idx="60">
                  <c:v>4421.450742210541</c:v>
                </c:pt>
              </c:numCache>
            </c:numRef>
          </c:yVal>
          <c:smooth val="0"/>
        </c:ser>
        <c:axId val="7614011"/>
        <c:axId val="1417236"/>
      </c:scatterChart>
      <c:scatterChart>
        <c:scatterStyle val="lineMarker"/>
        <c:varyColors val="0"/>
        <c:ser>
          <c:idx val="1"/>
          <c:order val="1"/>
          <c:tx>
            <c:strRef>
              <c:f>Sheet1!$J$14</c:f>
              <c:strCache>
                <c:ptCount val="1"/>
                <c:pt idx="0">
                  <c:v>N Rate CV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>
                <c:ptCount val="61"/>
                <c:pt idx="0">
                  <c:v>0.002777777777777778</c:v>
                </c:pt>
                <c:pt idx="1">
                  <c:v>0.002888888888888889</c:v>
                </c:pt>
                <c:pt idx="2">
                  <c:v>0.003</c:v>
                </c:pt>
                <c:pt idx="3">
                  <c:v>0.0031111111111111114</c:v>
                </c:pt>
                <c:pt idx="4">
                  <c:v>0.003222222222222222</c:v>
                </c:pt>
                <c:pt idx="5">
                  <c:v>0.003333333333333333</c:v>
                </c:pt>
                <c:pt idx="6">
                  <c:v>0.0034444444444444444</c:v>
                </c:pt>
                <c:pt idx="7">
                  <c:v>0.0035555555555555557</c:v>
                </c:pt>
                <c:pt idx="8">
                  <c:v>0.003666666666666667</c:v>
                </c:pt>
                <c:pt idx="9">
                  <c:v>0.003777777777777778</c:v>
                </c:pt>
                <c:pt idx="10">
                  <c:v>0.0038888888888888888</c:v>
                </c:pt>
                <c:pt idx="11">
                  <c:v>0.004</c:v>
                </c:pt>
                <c:pt idx="12">
                  <c:v>0.004111111111111111</c:v>
                </c:pt>
                <c:pt idx="13">
                  <c:v>0.004222222222222223</c:v>
                </c:pt>
                <c:pt idx="14">
                  <c:v>0.004333333333333333</c:v>
                </c:pt>
                <c:pt idx="15">
                  <c:v>0.0044444444444444444</c:v>
                </c:pt>
                <c:pt idx="16">
                  <c:v>0.004555555555555555</c:v>
                </c:pt>
                <c:pt idx="17">
                  <c:v>0.004666666666666666</c:v>
                </c:pt>
                <c:pt idx="18">
                  <c:v>0.0047777777777777775</c:v>
                </c:pt>
                <c:pt idx="19">
                  <c:v>0.004888888888888889</c:v>
                </c:pt>
                <c:pt idx="20">
                  <c:v>0.005</c:v>
                </c:pt>
                <c:pt idx="21">
                  <c:v>0.005111111111111111</c:v>
                </c:pt>
                <c:pt idx="22">
                  <c:v>0.005222222222222222</c:v>
                </c:pt>
                <c:pt idx="23">
                  <c:v>0.005333333333333333</c:v>
                </c:pt>
                <c:pt idx="24">
                  <c:v>0.0054444444444444445</c:v>
                </c:pt>
                <c:pt idx="25">
                  <c:v>0.005555555555555556</c:v>
                </c:pt>
                <c:pt idx="26">
                  <c:v>0.005666666666666667</c:v>
                </c:pt>
                <c:pt idx="27">
                  <c:v>0.005777777777777778</c:v>
                </c:pt>
                <c:pt idx="28">
                  <c:v>0.005888888888888889</c:v>
                </c:pt>
                <c:pt idx="29">
                  <c:v>0.006</c:v>
                </c:pt>
                <c:pt idx="30">
                  <c:v>0.006111111111111111</c:v>
                </c:pt>
                <c:pt idx="31">
                  <c:v>0.006222222222222223</c:v>
                </c:pt>
                <c:pt idx="32">
                  <c:v>0.006333333333333333</c:v>
                </c:pt>
                <c:pt idx="33">
                  <c:v>0.006444444444444444</c:v>
                </c:pt>
                <c:pt idx="34">
                  <c:v>0.006555555555555555</c:v>
                </c:pt>
                <c:pt idx="35">
                  <c:v>0.006666666666666666</c:v>
                </c:pt>
                <c:pt idx="36">
                  <c:v>0.0067777777777777775</c:v>
                </c:pt>
                <c:pt idx="37">
                  <c:v>0.006888888888888889</c:v>
                </c:pt>
                <c:pt idx="38">
                  <c:v>0.007</c:v>
                </c:pt>
                <c:pt idx="39">
                  <c:v>0.0071111111111111115</c:v>
                </c:pt>
                <c:pt idx="40">
                  <c:v>0.007222222222222223</c:v>
                </c:pt>
                <c:pt idx="41">
                  <c:v>0.007333333333333334</c:v>
                </c:pt>
                <c:pt idx="42">
                  <c:v>0.0074444444444444445</c:v>
                </c:pt>
                <c:pt idx="43">
                  <c:v>0.007555555555555556</c:v>
                </c:pt>
                <c:pt idx="44">
                  <c:v>0.007666666666666666</c:v>
                </c:pt>
                <c:pt idx="45">
                  <c:v>0.0077777777777777776</c:v>
                </c:pt>
                <c:pt idx="46">
                  <c:v>0.007888888888888888</c:v>
                </c:pt>
                <c:pt idx="47">
                  <c:v>0.008</c:v>
                </c:pt>
                <c:pt idx="48">
                  <c:v>0.00811111111111111</c:v>
                </c:pt>
                <c:pt idx="49">
                  <c:v>0.008222222222222223</c:v>
                </c:pt>
                <c:pt idx="50">
                  <c:v>0.008333333333333333</c:v>
                </c:pt>
                <c:pt idx="51">
                  <c:v>0.008444444444444445</c:v>
                </c:pt>
                <c:pt idx="52">
                  <c:v>0.008555555555555556</c:v>
                </c:pt>
                <c:pt idx="53">
                  <c:v>0.008666666666666666</c:v>
                </c:pt>
                <c:pt idx="54">
                  <c:v>0.008777777777777778</c:v>
                </c:pt>
                <c:pt idx="55">
                  <c:v>0.008888888888888889</c:v>
                </c:pt>
                <c:pt idx="56">
                  <c:v>0.009000000000000001</c:v>
                </c:pt>
                <c:pt idx="57">
                  <c:v>0.009111111111111122</c:v>
                </c:pt>
                <c:pt idx="58">
                  <c:v>0.009222222222222232</c:v>
                </c:pt>
                <c:pt idx="59">
                  <c:v>0.009333333333333345</c:v>
                </c:pt>
                <c:pt idx="60">
                  <c:v>0.009444444444444455</c:v>
                </c:pt>
              </c:numCache>
            </c:numRef>
          </c:xVal>
          <c:yVal>
            <c:numRef>
              <c:f>Sheet1!$J$15:$J$75</c:f>
              <c:numCache>
                <c:ptCount val="61"/>
                <c:pt idx="0">
                  <c:v>11.592061627834886</c:v>
                </c:pt>
                <c:pt idx="1">
                  <c:v>11.951199292253143</c:v>
                </c:pt>
                <c:pt idx="2">
                  <c:v>12.321463524674984</c:v>
                </c:pt>
                <c:pt idx="3">
                  <c:v>12.703199041146096</c:v>
                </c:pt>
                <c:pt idx="4">
                  <c:v>13.096761237479035</c:v>
                </c:pt>
                <c:pt idx="5">
                  <c:v>13.50251652012674</c:v>
                </c:pt>
                <c:pt idx="6">
                  <c:v>13.920842647307019</c:v>
                </c:pt>
                <c:pt idx="7">
                  <c:v>14.352129080695473</c:v>
                </c:pt>
                <c:pt idx="8">
                  <c:v>14.796777348014345</c:v>
                </c:pt>
                <c:pt idx="9">
                  <c:v>15.255201416854915</c:v>
                </c:pt>
                <c:pt idx="10">
                  <c:v>15.7278280800814</c:v>
                </c:pt>
                <c:pt idx="11">
                  <c:v>16.215097353175086</c:v>
                </c:pt>
                <c:pt idx="12">
                  <c:v>16.717462883888874</c:v>
                </c:pt>
                <c:pt idx="13">
                  <c:v>17.2353923745933</c:v>
                </c:pt>
                <c:pt idx="14">
                  <c:v>17.769368017707592</c:v>
                </c:pt>
                <c:pt idx="15">
                  <c:v>18.31988694462086</c:v>
                </c:pt>
                <c:pt idx="16">
                  <c:v>18.887461688521395</c:v>
                </c:pt>
                <c:pt idx="17">
                  <c:v>19.47262066156526</c:v>
                </c:pt>
                <c:pt idx="18">
                  <c:v>20.075908646827923</c:v>
                </c:pt>
                <c:pt idx="19">
                  <c:v>20.69788730549753</c:v>
                </c:pt>
                <c:pt idx="20">
                  <c:v>21.339135699781373</c:v>
                </c:pt>
                <c:pt idx="21">
                  <c:v>22.000250832013073</c:v>
                </c:pt>
                <c:pt idx="22">
                  <c:v>22.681848200461577</c:v>
                </c:pt>
                <c:pt idx="23">
                  <c:v>23.384562372360307</c:v>
                </c:pt>
                <c:pt idx="24">
                  <c:v>24.109047574689356</c:v>
                </c:pt>
                <c:pt idx="25">
                  <c:v>24.85597830326069</c:v>
                </c:pt>
                <c:pt idx="26">
                  <c:v>25.62604995067408</c:v>
                </c:pt>
                <c:pt idx="27">
                  <c:v>26.419979453727414</c:v>
                </c:pt>
                <c:pt idx="28">
                  <c:v>27.238505960885227</c:v>
                </c:pt>
                <c:pt idx="29">
                  <c:v>28.082391520425887</c:v>
                </c:pt>
                <c:pt idx="30">
                  <c:v>28.952421789908556</c:v>
                </c:pt>
                <c:pt idx="31">
                  <c:v>29.849406767620604</c:v>
                </c:pt>
                <c:pt idx="32">
                  <c:v>30.77418154668602</c:v>
                </c:pt>
                <c:pt idx="33">
                  <c:v>31.727607092537323</c:v>
                </c:pt>
                <c:pt idx="34">
                  <c:v>32.71057104447429</c:v>
                </c:pt>
                <c:pt idx="35">
                  <c:v>33.72398854205663</c:v>
                </c:pt>
                <c:pt idx="36">
                  <c:v>34.76880307709844</c:v>
                </c:pt>
                <c:pt idx="37">
                  <c:v>35.84598737205975</c:v>
                </c:pt>
                <c:pt idx="38">
                  <c:v>33.980566286574906</c:v>
                </c:pt>
                <c:pt idx="39">
                  <c:v>29.57686066794549</c:v>
                </c:pt>
                <c:pt idx="40">
                  <c:v>25.0367223247986</c:v>
                </c:pt>
                <c:pt idx="41">
                  <c:v>20.35592438778115</c:v>
                </c:pt>
                <c:pt idx="42">
                  <c:v>15.530109033440976</c:v>
                </c:pt>
                <c:pt idx="43">
                  <c:v>10.554783427092644</c:v>
                </c:pt>
                <c:pt idx="44">
                  <c:v>5.4253155399879445</c:v>
                </c:pt>
                <c:pt idx="45">
                  <c:v>0.13692983689608695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12755125"/>
        <c:axId val="47687262"/>
      </c:scatterChart>
      <c:valAx>
        <c:axId val="7614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7236"/>
        <c:crosses val="autoZero"/>
        <c:crossBetween val="midCat"/>
        <c:dispUnits/>
      </c:valAx>
      <c:valAx>
        <c:axId val="141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14011"/>
        <c:crosses val="autoZero"/>
        <c:crossBetween val="midCat"/>
        <c:dispUnits/>
      </c:valAx>
      <c:valAx>
        <c:axId val="12755125"/>
        <c:scaling>
          <c:orientation val="minMax"/>
        </c:scaling>
        <c:axPos val="b"/>
        <c:delete val="1"/>
        <c:majorTickMark val="in"/>
        <c:minorTickMark val="none"/>
        <c:tickLblPos val="nextTo"/>
        <c:crossAx val="47687262"/>
        <c:crosses val="max"/>
        <c:crossBetween val="midCat"/>
        <c:dispUnits/>
      </c:valAx>
      <c:valAx>
        <c:axId val="4768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551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0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26</xdr:row>
      <xdr:rowOff>28575</xdr:rowOff>
    </xdr:from>
    <xdr:to>
      <xdr:col>31</xdr:col>
      <xdr:colOff>66675</xdr:colOff>
      <xdr:row>47</xdr:row>
      <xdr:rowOff>152400</xdr:rowOff>
    </xdr:to>
    <xdr:graphicFrame>
      <xdr:nvGraphicFramePr>
        <xdr:cNvPr id="1" name="Chart 3"/>
        <xdr:cNvGraphicFramePr/>
      </xdr:nvGraphicFramePr>
      <xdr:xfrm>
        <a:off x="13477875" y="4505325"/>
        <a:ext cx="5353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466725</xdr:colOff>
      <xdr:row>25</xdr:row>
      <xdr:rowOff>133350</xdr:rowOff>
    </xdr:from>
    <xdr:to>
      <xdr:col>21</xdr:col>
      <xdr:colOff>323850</xdr:colOff>
      <xdr:row>45</xdr:row>
      <xdr:rowOff>19050</xdr:rowOff>
    </xdr:to>
    <xdr:graphicFrame>
      <xdr:nvGraphicFramePr>
        <xdr:cNvPr id="2" name="Chart 4"/>
        <xdr:cNvGraphicFramePr/>
      </xdr:nvGraphicFramePr>
      <xdr:xfrm>
        <a:off x="7648575" y="4448175"/>
        <a:ext cx="53435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466725</xdr:colOff>
      <xdr:row>46</xdr:row>
      <xdr:rowOff>19050</xdr:rowOff>
    </xdr:from>
    <xdr:to>
      <xdr:col>22</xdr:col>
      <xdr:colOff>47625</xdr:colOff>
      <xdr:row>65</xdr:row>
      <xdr:rowOff>9525</xdr:rowOff>
    </xdr:to>
    <xdr:graphicFrame>
      <xdr:nvGraphicFramePr>
        <xdr:cNvPr id="3" name="Chart 6"/>
        <xdr:cNvGraphicFramePr/>
      </xdr:nvGraphicFramePr>
      <xdr:xfrm>
        <a:off x="7648575" y="7734300"/>
        <a:ext cx="567690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466725</xdr:colOff>
      <xdr:row>5</xdr:row>
      <xdr:rowOff>85725</xdr:rowOff>
    </xdr:from>
    <xdr:to>
      <xdr:col>21</xdr:col>
      <xdr:colOff>266700</xdr:colOff>
      <xdr:row>25</xdr:row>
      <xdr:rowOff>9525</xdr:rowOff>
    </xdr:to>
    <xdr:graphicFrame>
      <xdr:nvGraphicFramePr>
        <xdr:cNvPr id="4" name="Chart 13"/>
        <xdr:cNvGraphicFramePr/>
      </xdr:nvGraphicFramePr>
      <xdr:xfrm>
        <a:off x="7648575" y="1066800"/>
        <a:ext cx="52863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171450</xdr:colOff>
      <xdr:row>5</xdr:row>
      <xdr:rowOff>123825</xdr:rowOff>
    </xdr:from>
    <xdr:to>
      <xdr:col>30</xdr:col>
      <xdr:colOff>438150</xdr:colOff>
      <xdr:row>25</xdr:row>
      <xdr:rowOff>57150</xdr:rowOff>
    </xdr:to>
    <xdr:graphicFrame>
      <xdr:nvGraphicFramePr>
        <xdr:cNvPr id="5" name="Chart 15"/>
        <xdr:cNvGraphicFramePr/>
      </xdr:nvGraphicFramePr>
      <xdr:xfrm>
        <a:off x="13449300" y="1104900"/>
        <a:ext cx="5143500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90" zoomScaleNormal="90" workbookViewId="0" topLeftCell="B1">
      <selection activeCell="L12" sqref="J12:L12"/>
    </sheetView>
  </sheetViews>
  <sheetFormatPr defaultColWidth="9.140625" defaultRowHeight="12.75"/>
  <cols>
    <col min="1" max="1" width="11.140625" style="3" customWidth="1"/>
    <col min="2" max="2" width="16.28125" style="3" customWidth="1"/>
    <col min="3" max="3" width="9.140625" style="3" customWidth="1"/>
    <col min="4" max="4" width="6.7109375" style="7" customWidth="1"/>
    <col min="5" max="5" width="5.57421875" style="7" customWidth="1"/>
    <col min="6" max="6" width="5.421875" style="3" customWidth="1"/>
    <col min="7" max="9" width="7.8515625" style="7" customWidth="1"/>
    <col min="10" max="10" width="10.140625" style="7" customWidth="1"/>
    <col min="11" max="11" width="10.57421875" style="7" customWidth="1"/>
    <col min="12" max="13" width="9.140625" style="7" customWidth="1"/>
    <col min="14" max="16384" width="9.140625" style="1" customWidth="1"/>
  </cols>
  <sheetData>
    <row r="1" ht="15.75">
      <c r="F1" s="3" t="s">
        <v>31</v>
      </c>
    </row>
    <row r="2" spans="3:19" ht="14.25">
      <c r="C2" s="4" t="s">
        <v>11</v>
      </c>
      <c r="D2" s="8" t="s">
        <v>13</v>
      </c>
      <c r="P2" s="12" t="s">
        <v>32</v>
      </c>
      <c r="Q2" s="13"/>
      <c r="R2" s="13"/>
      <c r="S2" s="13"/>
    </row>
    <row r="3" spans="2:19" ht="15.75">
      <c r="B3" s="5" t="s">
        <v>8</v>
      </c>
      <c r="C3" s="6">
        <v>0.7</v>
      </c>
      <c r="D3" s="7">
        <f>MIN(((((0.522*EXP(($C$3/$C$4)*274.7))*1000))),$C$8)</f>
        <v>4421.450742210541</v>
      </c>
      <c r="F3" s="3" t="s">
        <v>1</v>
      </c>
      <c r="P3" s="12" t="s">
        <v>33</v>
      </c>
      <c r="Q3" s="13"/>
      <c r="R3" s="13"/>
      <c r="S3" s="13"/>
    </row>
    <row r="4" spans="2:6" ht="15.75">
      <c r="B4" s="5" t="s">
        <v>9</v>
      </c>
      <c r="C4" s="6">
        <v>90</v>
      </c>
      <c r="F4" s="3" t="s">
        <v>2</v>
      </c>
    </row>
    <row r="5" spans="2:6" ht="15.75">
      <c r="B5" s="5" t="s">
        <v>0</v>
      </c>
      <c r="C5" s="14">
        <v>10</v>
      </c>
      <c r="F5" s="3" t="s">
        <v>3</v>
      </c>
    </row>
    <row r="6" spans="2:6" ht="15.75">
      <c r="B6" s="5" t="s">
        <v>10</v>
      </c>
      <c r="C6" s="6">
        <v>1.4</v>
      </c>
      <c r="F6" s="3" t="s">
        <v>25</v>
      </c>
    </row>
    <row r="7" spans="2:6" ht="15.75">
      <c r="B7" s="5" t="s">
        <v>12</v>
      </c>
      <c r="C7" s="6">
        <v>0.6</v>
      </c>
      <c r="F7" s="3" t="s">
        <v>26</v>
      </c>
    </row>
    <row r="8" spans="2:3" ht="12.75">
      <c r="B8" s="5" t="s">
        <v>15</v>
      </c>
      <c r="C8" s="11">
        <f>0.522*EXP(($C$3/$C$4)*274.7)*1000</f>
        <v>4421.450742210541</v>
      </c>
    </row>
    <row r="9" spans="2:6" ht="12.75">
      <c r="B9" s="5" t="s">
        <v>16</v>
      </c>
      <c r="C9" s="14">
        <v>20</v>
      </c>
      <c r="F9" s="3" t="s">
        <v>4</v>
      </c>
    </row>
    <row r="10" spans="2:6" ht="12.75">
      <c r="B10" s="3" t="s">
        <v>17</v>
      </c>
      <c r="C10" s="3">
        <v>2</v>
      </c>
      <c r="F10" s="3" t="s">
        <v>24</v>
      </c>
    </row>
    <row r="11" spans="2:3" ht="12.75">
      <c r="B11" s="3" t="s">
        <v>18</v>
      </c>
      <c r="C11" s="3">
        <v>20</v>
      </c>
    </row>
    <row r="12" spans="2:7" ht="12.75">
      <c r="B12" s="4" t="s">
        <v>28</v>
      </c>
      <c r="C12" s="4">
        <v>60</v>
      </c>
      <c r="F12" s="1" t="s">
        <v>30</v>
      </c>
      <c r="G12" s="10"/>
    </row>
    <row r="14" spans="1:13" ht="14.25">
      <c r="A14" s="2" t="s">
        <v>7</v>
      </c>
      <c r="B14" s="2" t="s">
        <v>5</v>
      </c>
      <c r="C14" s="2" t="s">
        <v>6</v>
      </c>
      <c r="D14" s="9" t="s">
        <v>13</v>
      </c>
      <c r="E14" s="9" t="s">
        <v>14</v>
      </c>
      <c r="F14" s="2" t="s">
        <v>0</v>
      </c>
      <c r="G14" s="9" t="s">
        <v>19</v>
      </c>
      <c r="H14" s="9" t="s">
        <v>23</v>
      </c>
      <c r="I14" s="9" t="s">
        <v>21</v>
      </c>
      <c r="J14" s="9" t="s">
        <v>29</v>
      </c>
      <c r="K14" s="9" t="s">
        <v>27</v>
      </c>
      <c r="L14" s="9" t="s">
        <v>20</v>
      </c>
      <c r="M14" s="9" t="s">
        <v>22</v>
      </c>
    </row>
    <row r="15" spans="1:13" ht="12.75">
      <c r="A15" s="3">
        <f>$C$4</f>
        <v>90</v>
      </c>
      <c r="B15" s="3">
        <v>0.25</v>
      </c>
      <c r="C15" s="3">
        <f>B15/A15</f>
        <v>0.002777777777777778</v>
      </c>
      <c r="D15" s="7">
        <f>$D$3</f>
        <v>4421.450742210541</v>
      </c>
      <c r="E15" s="7">
        <f>MIN(((((0.522*EXP(C15*274.6))*1000))),$D$3)</f>
        <v>1119.2849978598215</v>
      </c>
      <c r="F15" s="3">
        <f>$C$5</f>
        <v>10</v>
      </c>
      <c r="G15" s="7">
        <f>MIN(E15*$C$6,$C$8)</f>
        <v>1566.99899700375</v>
      </c>
      <c r="H15" s="7">
        <f>IF($C$5&lt;$C$9,(MIN((E15*$C$6)*(($C$12-$C$5)/($C$12-$C$9)),$D$3)),(MIN((E15*$C$6)*($C$9/$C$5),$D$3)))</f>
        <v>1958.7487462546874</v>
      </c>
      <c r="I15" s="7">
        <f>MIN(((((0.522*EXP(($C$3/$C$4)*274.7))*1000))),$D$3)</f>
        <v>4421.450742210541</v>
      </c>
      <c r="J15" s="7">
        <f>MIN(MAX(((H15*0.0239)-(E15*0.0239))/$C$7,0),90)</f>
        <v>33.43863931106216</v>
      </c>
      <c r="K15" s="7">
        <f>MIN(MAX(((G15*0.0239)-(E15*0.0239))/$C$7,0),90)</f>
        <v>17.833940965899824</v>
      </c>
      <c r="L15" s="7">
        <f>MIN(MAX(((G15*0.0239)-(E15*0.0239))/$C$7,0),90)</f>
        <v>17.833940965899824</v>
      </c>
      <c r="M15" s="7">
        <f>MIN(MAX(((I15*0.0239)-(E15*0.0239))/$C$7,0),90)</f>
        <v>90</v>
      </c>
    </row>
    <row r="16" spans="1:13" ht="12.75">
      <c r="A16" s="3">
        <f>$C$4</f>
        <v>90</v>
      </c>
      <c r="B16" s="3">
        <v>0.26</v>
      </c>
      <c r="C16" s="3">
        <f aca="true" t="shared" si="0" ref="C16:C75">B16/A16</f>
        <v>0.002888888888888889</v>
      </c>
      <c r="D16" s="7">
        <f aca="true" t="shared" si="1" ref="D16:D75">$D$3</f>
        <v>4421.450742210541</v>
      </c>
      <c r="E16" s="7">
        <f aca="true" t="shared" si="2" ref="E16:E75">MIN(((((0.522*EXP(C16*274.6))*1000))),$D$3)</f>
        <v>1153.9619529050347</v>
      </c>
      <c r="F16" s="3">
        <f aca="true" t="shared" si="3" ref="F16:F75">$C$5</f>
        <v>10</v>
      </c>
      <c r="G16" s="7">
        <f aca="true" t="shared" si="4" ref="G16:G75">MIN(E16*$C$6,$C$8)</f>
        <v>1615.5467340670484</v>
      </c>
      <c r="H16" s="7">
        <f aca="true" t="shared" si="5" ref="H16:H75">IF($C$5&lt;$C$9,(MIN((E16*$C$6)*(($C$12-$C$5)/($C$12-$C$9)),$D$3)),(MIN((E16*$C$6)*($C$9/$C$5),$D$3)))</f>
        <v>2019.4334175838105</v>
      </c>
      <c r="I16" s="7">
        <f aca="true" t="shared" si="6" ref="I16:I75">MIN(((((0.522*EXP(($C$3/$C$4)*274.7))*1000))),$D$3)</f>
        <v>4421.450742210541</v>
      </c>
      <c r="J16" s="7">
        <f aca="true" t="shared" si="7" ref="J16:J75">MIN(MAX(((H16*0.0239)-(E16*0.0239))/$C$7,0),90)</f>
        <v>34.47461334303791</v>
      </c>
      <c r="K16" s="7">
        <f aca="true" t="shared" si="8" ref="K16:K75">MIN(MAX(((G16*0.0239)-(E16*0.0239))/$C$7,0),90)</f>
        <v>18.38646044962022</v>
      </c>
      <c r="L16" s="7">
        <f aca="true" t="shared" si="9" ref="L16:L75">MIN(MAX(((G16*0.0239)-(E16*0.0239))/$C$7,0),90)</f>
        <v>18.38646044962022</v>
      </c>
      <c r="M16" s="7">
        <f aca="true" t="shared" si="10" ref="M16:M75">MIN(MAX(((I16*0.0239)-(E16*0.0239))/$C$7,0),90)</f>
        <v>90</v>
      </c>
    </row>
    <row r="17" spans="1:13" ht="12.75">
      <c r="A17" s="3">
        <f aca="true" t="shared" si="11" ref="A17:A56">$C$4</f>
        <v>90</v>
      </c>
      <c r="B17" s="3">
        <v>0.27</v>
      </c>
      <c r="C17" s="3">
        <f t="shared" si="0"/>
        <v>0.003</v>
      </c>
      <c r="D17" s="7">
        <f t="shared" si="1"/>
        <v>4421.450742210541</v>
      </c>
      <c r="E17" s="7">
        <f t="shared" si="2"/>
        <v>1189.7132466696155</v>
      </c>
      <c r="F17" s="3">
        <f t="shared" si="3"/>
        <v>10</v>
      </c>
      <c r="G17" s="7">
        <f t="shared" si="4"/>
        <v>1665.5985453374617</v>
      </c>
      <c r="H17" s="7">
        <f t="shared" si="5"/>
        <v>2081.9981816718273</v>
      </c>
      <c r="I17" s="7">
        <f t="shared" si="6"/>
        <v>4421.450742210541</v>
      </c>
      <c r="J17" s="7">
        <f t="shared" si="7"/>
        <v>35.542683244254775</v>
      </c>
      <c r="K17" s="7">
        <f t="shared" si="8"/>
        <v>18.95609773026921</v>
      </c>
      <c r="L17" s="7">
        <f t="shared" si="9"/>
        <v>18.95609773026921</v>
      </c>
      <c r="M17" s="7">
        <f t="shared" si="10"/>
        <v>90</v>
      </c>
    </row>
    <row r="18" spans="1:13" ht="12.75">
      <c r="A18" s="3">
        <f t="shared" si="11"/>
        <v>90</v>
      </c>
      <c r="B18" s="3">
        <v>0.28</v>
      </c>
      <c r="C18" s="3">
        <f t="shared" si="0"/>
        <v>0.0031111111111111114</v>
      </c>
      <c r="D18" s="7">
        <f t="shared" si="1"/>
        <v>4421.450742210541</v>
      </c>
      <c r="E18" s="7">
        <f t="shared" si="2"/>
        <v>1226.572163612433</v>
      </c>
      <c r="F18" s="3">
        <f t="shared" si="3"/>
        <v>10</v>
      </c>
      <c r="G18" s="7">
        <f t="shared" si="4"/>
        <v>1717.2010290574062</v>
      </c>
      <c r="H18" s="7">
        <f t="shared" si="5"/>
        <v>2146.501286321758</v>
      </c>
      <c r="I18" s="7">
        <f t="shared" si="6"/>
        <v>4421.450742210541</v>
      </c>
      <c r="J18" s="7">
        <f t="shared" si="7"/>
        <v>36.64384338792145</v>
      </c>
      <c r="K18" s="7">
        <f t="shared" si="8"/>
        <v>19.543383140224762</v>
      </c>
      <c r="L18" s="7">
        <f t="shared" si="9"/>
        <v>19.543383140224762</v>
      </c>
      <c r="M18" s="7">
        <f t="shared" si="10"/>
        <v>90</v>
      </c>
    </row>
    <row r="19" spans="1:13" ht="12.75">
      <c r="A19" s="3">
        <f t="shared" si="11"/>
        <v>90</v>
      </c>
      <c r="B19" s="3">
        <v>0.29</v>
      </c>
      <c r="C19" s="3">
        <f t="shared" si="0"/>
        <v>0.003222222222222222</v>
      </c>
      <c r="D19" s="7">
        <f t="shared" si="1"/>
        <v>4421.450742210541</v>
      </c>
      <c r="E19" s="7">
        <f t="shared" si="2"/>
        <v>1264.573019389672</v>
      </c>
      <c r="F19" s="3">
        <f t="shared" si="3"/>
        <v>10</v>
      </c>
      <c r="G19" s="7">
        <f t="shared" si="4"/>
        <v>1770.4022271455408</v>
      </c>
      <c r="H19" s="7">
        <f t="shared" si="5"/>
        <v>2213.002783931926</v>
      </c>
      <c r="I19" s="7">
        <f t="shared" si="6"/>
        <v>4421.450742210541</v>
      </c>
      <c r="J19" s="7">
        <f t="shared" si="7"/>
        <v>37.779118954266444</v>
      </c>
      <c r="K19" s="7">
        <f t="shared" si="8"/>
        <v>20.148863442275438</v>
      </c>
      <c r="L19" s="7">
        <f t="shared" si="9"/>
        <v>20.148863442275438</v>
      </c>
      <c r="M19" s="7">
        <f t="shared" si="10"/>
        <v>90</v>
      </c>
    </row>
    <row r="20" spans="1:13" ht="12.75">
      <c r="A20" s="3">
        <f t="shared" si="11"/>
        <v>90</v>
      </c>
      <c r="B20" s="3">
        <v>0.3</v>
      </c>
      <c r="C20" s="3">
        <f t="shared" si="0"/>
        <v>0.003333333333333333</v>
      </c>
      <c r="D20" s="7">
        <f t="shared" si="1"/>
        <v>4421.450742210541</v>
      </c>
      <c r="E20" s="7">
        <f t="shared" si="2"/>
        <v>1303.7511928027113</v>
      </c>
      <c r="F20" s="3">
        <f t="shared" si="3"/>
        <v>10</v>
      </c>
      <c r="G20" s="7">
        <f t="shared" si="4"/>
        <v>1825.2516699237958</v>
      </c>
      <c r="H20" s="7">
        <f t="shared" si="5"/>
        <v>2281.564587404745</v>
      </c>
      <c r="I20" s="7">
        <f t="shared" si="6"/>
        <v>4421.450742210541</v>
      </c>
      <c r="J20" s="7">
        <f t="shared" si="7"/>
        <v>38.94956688498101</v>
      </c>
      <c r="K20" s="7">
        <f t="shared" si="8"/>
        <v>20.773102338656535</v>
      </c>
      <c r="L20" s="7">
        <f t="shared" si="9"/>
        <v>20.773102338656535</v>
      </c>
      <c r="M20" s="7">
        <f t="shared" si="10"/>
        <v>90</v>
      </c>
    </row>
    <row r="21" spans="1:13" ht="12.75">
      <c r="A21" s="3">
        <f t="shared" si="11"/>
        <v>90</v>
      </c>
      <c r="B21" s="3">
        <v>0.31</v>
      </c>
      <c r="C21" s="3">
        <f t="shared" si="0"/>
        <v>0.0034444444444444444</v>
      </c>
      <c r="D21" s="7">
        <f t="shared" si="1"/>
        <v>4421.450742210541</v>
      </c>
      <c r="E21" s="7">
        <f t="shared" si="2"/>
        <v>1344.1431587357927</v>
      </c>
      <c r="F21" s="3">
        <f t="shared" si="3"/>
        <v>10</v>
      </c>
      <c r="G21" s="7">
        <f t="shared" si="4"/>
        <v>1881.8004222301097</v>
      </c>
      <c r="H21" s="7">
        <f t="shared" si="5"/>
        <v>2352.250527787637</v>
      </c>
      <c r="I21" s="7">
        <f t="shared" si="6"/>
        <v>4421.450742210541</v>
      </c>
      <c r="J21" s="7">
        <f t="shared" si="7"/>
        <v>40.15627686723181</v>
      </c>
      <c r="K21" s="7">
        <f t="shared" si="8"/>
        <v>21.41668099585696</v>
      </c>
      <c r="L21" s="7">
        <f t="shared" si="9"/>
        <v>21.41668099585696</v>
      </c>
      <c r="M21" s="7">
        <f t="shared" si="10"/>
        <v>90</v>
      </c>
    </row>
    <row r="22" spans="1:13" ht="12.75">
      <c r="A22" s="3">
        <f t="shared" si="11"/>
        <v>90</v>
      </c>
      <c r="B22" s="3">
        <v>0.32</v>
      </c>
      <c r="C22" s="3">
        <f t="shared" si="0"/>
        <v>0.0035555555555555557</v>
      </c>
      <c r="D22" s="7">
        <f t="shared" si="1"/>
        <v>4421.450742210541</v>
      </c>
      <c r="E22" s="7">
        <f t="shared" si="2"/>
        <v>1385.7865221141426</v>
      </c>
      <c r="F22" s="3">
        <f t="shared" si="3"/>
        <v>10</v>
      </c>
      <c r="G22" s="7">
        <f t="shared" si="4"/>
        <v>1940.1011309597995</v>
      </c>
      <c r="H22" s="7">
        <f t="shared" si="5"/>
        <v>2425.1264136997493</v>
      </c>
      <c r="I22" s="7">
        <f t="shared" si="6"/>
        <v>4421.450742210541</v>
      </c>
      <c r="J22" s="7">
        <f t="shared" si="7"/>
        <v>41.400372348160005</v>
      </c>
      <c r="K22" s="7">
        <f t="shared" si="8"/>
        <v>22.080198585685338</v>
      </c>
      <c r="L22" s="7">
        <f t="shared" si="9"/>
        <v>22.080198585685338</v>
      </c>
      <c r="M22" s="7">
        <f t="shared" si="10"/>
        <v>90</v>
      </c>
    </row>
    <row r="23" spans="1:13" ht="12.75">
      <c r="A23" s="3">
        <f t="shared" si="11"/>
        <v>90</v>
      </c>
      <c r="B23" s="3">
        <v>0.33</v>
      </c>
      <c r="C23" s="3">
        <f t="shared" si="0"/>
        <v>0.003666666666666667</v>
      </c>
      <c r="D23" s="7">
        <f t="shared" si="1"/>
        <v>4421.450742210541</v>
      </c>
      <c r="E23" s="7">
        <f t="shared" si="2"/>
        <v>1428.7200529141621</v>
      </c>
      <c r="F23" s="3">
        <f t="shared" si="3"/>
        <v>10</v>
      </c>
      <c r="G23" s="7">
        <f t="shared" si="4"/>
        <v>2000.208074079827</v>
      </c>
      <c r="H23" s="7">
        <f t="shared" si="5"/>
        <v>2500.2600925997835</v>
      </c>
      <c r="I23" s="7">
        <f t="shared" si="6"/>
        <v>4421.450742210541</v>
      </c>
      <c r="J23" s="7">
        <f t="shared" si="7"/>
        <v>42.683011580810586</v>
      </c>
      <c r="K23" s="7">
        <f t="shared" si="8"/>
        <v>22.76427284309899</v>
      </c>
      <c r="L23" s="7">
        <f t="shared" si="9"/>
        <v>22.76427284309899</v>
      </c>
      <c r="M23" s="7">
        <f t="shared" si="10"/>
        <v>90</v>
      </c>
    </row>
    <row r="24" spans="1:13" ht="12.75">
      <c r="A24" s="3">
        <f t="shared" si="11"/>
        <v>90</v>
      </c>
      <c r="B24" s="3">
        <v>0.34</v>
      </c>
      <c r="C24" s="3">
        <f t="shared" si="0"/>
        <v>0.003777777777777778</v>
      </c>
      <c r="D24" s="7">
        <f t="shared" si="1"/>
        <v>4421.450742210541</v>
      </c>
      <c r="E24" s="7">
        <f t="shared" si="2"/>
        <v>1472.9837222582807</v>
      </c>
      <c r="F24" s="3">
        <f t="shared" si="3"/>
        <v>10</v>
      </c>
      <c r="G24" s="7">
        <f t="shared" si="4"/>
        <v>2062.177211161593</v>
      </c>
      <c r="H24" s="7">
        <f t="shared" si="5"/>
        <v>2577.7215139519913</v>
      </c>
      <c r="I24" s="7">
        <f t="shared" si="6"/>
        <v>4421.450742210541</v>
      </c>
      <c r="J24" s="7">
        <f t="shared" si="7"/>
        <v>44.005388702466135</v>
      </c>
      <c r="K24" s="7">
        <f t="shared" si="8"/>
        <v>23.46954064131526</v>
      </c>
      <c r="L24" s="7">
        <f t="shared" si="9"/>
        <v>23.46954064131526</v>
      </c>
      <c r="M24" s="7">
        <f t="shared" si="10"/>
        <v>90</v>
      </c>
    </row>
    <row r="25" spans="1:13" ht="12.75">
      <c r="A25" s="3">
        <f t="shared" si="11"/>
        <v>90</v>
      </c>
      <c r="B25" s="3">
        <v>0.35</v>
      </c>
      <c r="C25" s="3">
        <f t="shared" si="0"/>
        <v>0.0038888888888888888</v>
      </c>
      <c r="D25" s="7">
        <f t="shared" si="1"/>
        <v>4421.450742210541</v>
      </c>
      <c r="E25" s="7">
        <f t="shared" si="2"/>
        <v>1518.618739628073</v>
      </c>
      <c r="F25" s="3">
        <f t="shared" si="3"/>
        <v>10</v>
      </c>
      <c r="G25" s="7">
        <f t="shared" si="4"/>
        <v>2126.066235479302</v>
      </c>
      <c r="H25" s="7">
        <f t="shared" si="5"/>
        <v>2657.5827943491277</v>
      </c>
      <c r="I25" s="7">
        <f t="shared" si="6"/>
        <v>4421.450742210541</v>
      </c>
      <c r="J25" s="7">
        <f t="shared" si="7"/>
        <v>45.368734846388676</v>
      </c>
      <c r="K25" s="7">
        <f t="shared" si="8"/>
        <v>24.196658584740632</v>
      </c>
      <c r="L25" s="7">
        <f t="shared" si="9"/>
        <v>24.196658584740632</v>
      </c>
      <c r="M25" s="7">
        <f t="shared" si="10"/>
        <v>90</v>
      </c>
    </row>
    <row r="26" spans="1:13" ht="12.75">
      <c r="A26" s="3">
        <f t="shared" si="11"/>
        <v>90</v>
      </c>
      <c r="B26" s="3">
        <v>0.36</v>
      </c>
      <c r="C26" s="3">
        <f t="shared" si="0"/>
        <v>0.004</v>
      </c>
      <c r="D26" s="7">
        <f t="shared" si="1"/>
        <v>4421.450742210541</v>
      </c>
      <c r="E26" s="7">
        <f t="shared" si="2"/>
        <v>1565.6675912302962</v>
      </c>
      <c r="F26" s="3">
        <f t="shared" si="3"/>
        <v>10</v>
      </c>
      <c r="G26" s="7">
        <f t="shared" si="4"/>
        <v>2191.9346277224145</v>
      </c>
      <c r="H26" s="7">
        <f t="shared" si="5"/>
        <v>2739.918284653018</v>
      </c>
      <c r="I26" s="7">
        <f t="shared" si="6"/>
        <v>4421.450742210541</v>
      </c>
      <c r="J26" s="7">
        <f t="shared" si="7"/>
        <v>46.77431928800509</v>
      </c>
      <c r="K26" s="7">
        <f t="shared" si="8"/>
        <v>24.94630362026937</v>
      </c>
      <c r="L26" s="7">
        <f t="shared" si="9"/>
        <v>24.94630362026937</v>
      </c>
      <c r="M26" s="7">
        <f t="shared" si="10"/>
        <v>90</v>
      </c>
    </row>
    <row r="27" spans="1:13" ht="12.75">
      <c r="A27" s="3">
        <f t="shared" si="11"/>
        <v>90</v>
      </c>
      <c r="B27" s="3">
        <v>0.37</v>
      </c>
      <c r="C27" s="3">
        <f t="shared" si="0"/>
        <v>0.004111111111111111</v>
      </c>
      <c r="D27" s="7">
        <f t="shared" si="1"/>
        <v>4421.450742210541</v>
      </c>
      <c r="E27" s="7">
        <f t="shared" si="2"/>
        <v>1614.1740795515486</v>
      </c>
      <c r="F27" s="3">
        <f t="shared" si="3"/>
        <v>10</v>
      </c>
      <c r="G27" s="7">
        <f t="shared" si="4"/>
        <v>2259.843711372168</v>
      </c>
      <c r="H27" s="7">
        <f t="shared" si="5"/>
        <v>2824.80463921521</v>
      </c>
      <c r="I27" s="7">
        <f t="shared" si="6"/>
        <v>4421.450742210541</v>
      </c>
      <c r="J27" s="7">
        <f t="shared" si="7"/>
        <v>48.22345062660251</v>
      </c>
      <c r="K27" s="7">
        <f t="shared" si="8"/>
        <v>25.719173667521343</v>
      </c>
      <c r="L27" s="7">
        <f t="shared" si="9"/>
        <v>25.719173667521343</v>
      </c>
      <c r="M27" s="7">
        <f t="shared" si="10"/>
        <v>90</v>
      </c>
    </row>
    <row r="28" spans="1:13" ht="12.75">
      <c r="A28" s="3">
        <f t="shared" si="11"/>
        <v>90</v>
      </c>
      <c r="B28" s="3">
        <v>0.38</v>
      </c>
      <c r="C28" s="3">
        <f t="shared" si="0"/>
        <v>0.004222222222222223</v>
      </c>
      <c r="D28" s="7">
        <f t="shared" si="1"/>
        <v>4421.450742210541</v>
      </c>
      <c r="E28" s="7">
        <f t="shared" si="2"/>
        <v>1664.1833641383935</v>
      </c>
      <c r="F28" s="3">
        <f t="shared" si="3"/>
        <v>10</v>
      </c>
      <c r="G28" s="7">
        <f t="shared" si="4"/>
        <v>2329.8567097937507</v>
      </c>
      <c r="H28" s="7">
        <f t="shared" si="5"/>
        <v>2912.3208872421883</v>
      </c>
      <c r="I28" s="7">
        <f t="shared" si="6"/>
        <v>4421.450742210541</v>
      </c>
      <c r="J28" s="7">
        <f t="shared" si="7"/>
        <v>49.717478003634504</v>
      </c>
      <c r="K28" s="7">
        <f t="shared" si="8"/>
        <v>26.51598826860506</v>
      </c>
      <c r="L28" s="7">
        <f t="shared" si="9"/>
        <v>26.51598826860506</v>
      </c>
      <c r="M28" s="7">
        <f t="shared" si="10"/>
        <v>90</v>
      </c>
    </row>
    <row r="29" spans="1:13" ht="12.75">
      <c r="A29" s="3">
        <f t="shared" si="11"/>
        <v>90</v>
      </c>
      <c r="B29" s="3">
        <v>0.39</v>
      </c>
      <c r="C29" s="3">
        <f t="shared" si="0"/>
        <v>0.004333333333333333</v>
      </c>
      <c r="D29" s="7">
        <f t="shared" si="1"/>
        <v>4421.450742210541</v>
      </c>
      <c r="E29" s="7">
        <f t="shared" si="2"/>
        <v>1715.7420036409</v>
      </c>
      <c r="F29" s="3">
        <f t="shared" si="3"/>
        <v>10</v>
      </c>
      <c r="G29" s="7">
        <f t="shared" si="4"/>
        <v>2402.03880509726</v>
      </c>
      <c r="H29" s="7">
        <f t="shared" si="5"/>
        <v>3002.548506371575</v>
      </c>
      <c r="I29" s="7">
        <f t="shared" si="6"/>
        <v>4421.450742210541</v>
      </c>
      <c r="J29" s="7">
        <f t="shared" si="7"/>
        <v>51.257792358771894</v>
      </c>
      <c r="K29" s="7">
        <f t="shared" si="8"/>
        <v>27.337489258011672</v>
      </c>
      <c r="L29" s="7">
        <f t="shared" si="9"/>
        <v>27.337489258011672</v>
      </c>
      <c r="M29" s="7">
        <f t="shared" si="10"/>
        <v>90</v>
      </c>
    </row>
    <row r="30" spans="1:13" ht="12.75">
      <c r="A30" s="3">
        <f t="shared" si="11"/>
        <v>90</v>
      </c>
      <c r="B30" s="3">
        <v>0.4</v>
      </c>
      <c r="C30" s="3">
        <f t="shared" si="0"/>
        <v>0.0044444444444444444</v>
      </c>
      <c r="D30" s="7">
        <f t="shared" si="1"/>
        <v>4421.450742210541</v>
      </c>
      <c r="E30" s="7">
        <f t="shared" si="2"/>
        <v>1768.897999158756</v>
      </c>
      <c r="F30" s="3">
        <f t="shared" si="3"/>
        <v>10</v>
      </c>
      <c r="G30" s="7">
        <f t="shared" si="4"/>
        <v>2476.4571988222583</v>
      </c>
      <c r="H30" s="7">
        <f t="shared" si="5"/>
        <v>3095.5714985278228</v>
      </c>
      <c r="I30" s="7">
        <f t="shared" si="6"/>
        <v>4421.450742210541</v>
      </c>
      <c r="J30" s="7">
        <f t="shared" si="7"/>
        <v>52.845827724867824</v>
      </c>
      <c r="K30" s="7">
        <f t="shared" si="8"/>
        <v>28.184441453262846</v>
      </c>
      <c r="L30" s="7">
        <f t="shared" si="9"/>
        <v>28.184441453262846</v>
      </c>
      <c r="M30" s="7">
        <f t="shared" si="10"/>
        <v>90</v>
      </c>
    </row>
    <row r="31" spans="1:13" ht="12.75">
      <c r="A31" s="3">
        <f t="shared" si="11"/>
        <v>90</v>
      </c>
      <c r="B31" s="3">
        <v>0.41</v>
      </c>
      <c r="C31" s="3">
        <f t="shared" si="0"/>
        <v>0.004555555555555555</v>
      </c>
      <c r="D31" s="7">
        <f t="shared" si="1"/>
        <v>4421.450742210541</v>
      </c>
      <c r="E31" s="7">
        <f t="shared" si="2"/>
        <v>1823.7008389302919</v>
      </c>
      <c r="F31" s="3">
        <f t="shared" si="3"/>
        <v>10</v>
      </c>
      <c r="G31" s="7">
        <f t="shared" si="4"/>
        <v>2553.1811745024083</v>
      </c>
      <c r="H31" s="7">
        <f t="shared" si="5"/>
        <v>3191.4764681280103</v>
      </c>
      <c r="I31" s="7">
        <f t="shared" si="6"/>
        <v>4421.450742210541</v>
      </c>
      <c r="J31" s="7">
        <f t="shared" si="7"/>
        <v>54.48306256304246</v>
      </c>
      <c r="K31" s="7">
        <f t="shared" si="8"/>
        <v>29.057633366955987</v>
      </c>
      <c r="L31" s="7">
        <f t="shared" si="9"/>
        <v>29.057633366955987</v>
      </c>
      <c r="M31" s="7">
        <f t="shared" si="10"/>
        <v>90</v>
      </c>
    </row>
    <row r="32" spans="1:13" ht="12.75">
      <c r="A32" s="3">
        <f t="shared" si="11"/>
        <v>90</v>
      </c>
      <c r="B32" s="3">
        <v>0.42</v>
      </c>
      <c r="C32" s="3">
        <f t="shared" si="0"/>
        <v>0.004666666666666666</v>
      </c>
      <c r="D32" s="7">
        <f t="shared" si="1"/>
        <v>4421.450742210541</v>
      </c>
      <c r="E32" s="7">
        <f t="shared" si="2"/>
        <v>1880.2015444060423</v>
      </c>
      <c r="F32" s="3">
        <f t="shared" si="3"/>
        <v>10</v>
      </c>
      <c r="G32" s="7">
        <f t="shared" si="4"/>
        <v>2632.2821621684593</v>
      </c>
      <c r="H32" s="7">
        <f t="shared" si="5"/>
        <v>3290.3527027105742</v>
      </c>
      <c r="I32" s="7">
        <f t="shared" si="6"/>
        <v>4421.450742210541</v>
      </c>
      <c r="J32" s="7">
        <f t="shared" si="7"/>
        <v>56.171021139130524</v>
      </c>
      <c r="K32" s="7">
        <f t="shared" si="8"/>
        <v>29.957877940869615</v>
      </c>
      <c r="L32" s="7">
        <f t="shared" si="9"/>
        <v>29.957877940869615</v>
      </c>
      <c r="M32" s="7">
        <f t="shared" si="10"/>
        <v>90</v>
      </c>
    </row>
    <row r="33" spans="1:13" ht="12.75">
      <c r="A33" s="3">
        <f t="shared" si="11"/>
        <v>90</v>
      </c>
      <c r="B33" s="3">
        <v>0.43</v>
      </c>
      <c r="C33" s="3">
        <f t="shared" si="0"/>
        <v>0.0047777777777777775</v>
      </c>
      <c r="D33" s="7">
        <f t="shared" si="1"/>
        <v>4421.450742210541</v>
      </c>
      <c r="E33" s="7">
        <f t="shared" si="2"/>
        <v>1938.452717749719</v>
      </c>
      <c r="F33" s="3">
        <f t="shared" si="3"/>
        <v>10</v>
      </c>
      <c r="G33" s="7">
        <f t="shared" si="4"/>
        <v>2713.8338048496066</v>
      </c>
      <c r="H33" s="7">
        <f t="shared" si="5"/>
        <v>3392.292256062008</v>
      </c>
      <c r="I33" s="7">
        <f t="shared" si="6"/>
        <v>4421.450742210541</v>
      </c>
      <c r="J33" s="7">
        <f t="shared" si="7"/>
        <v>57.91127494277285</v>
      </c>
      <c r="K33" s="7">
        <f t="shared" si="8"/>
        <v>30.88601330281218</v>
      </c>
      <c r="L33" s="7">
        <f t="shared" si="9"/>
        <v>30.88601330281218</v>
      </c>
      <c r="M33" s="7">
        <f t="shared" si="10"/>
        <v>90</v>
      </c>
    </row>
    <row r="34" spans="1:13" ht="12.75">
      <c r="A34" s="3">
        <f t="shared" si="11"/>
        <v>90</v>
      </c>
      <c r="B34" s="3">
        <v>0.44</v>
      </c>
      <c r="C34" s="3">
        <f t="shared" si="0"/>
        <v>0.004888888888888889</v>
      </c>
      <c r="D34" s="7">
        <f t="shared" si="1"/>
        <v>4421.450742210541</v>
      </c>
      <c r="E34" s="7">
        <f t="shared" si="2"/>
        <v>1998.5085908108333</v>
      </c>
      <c r="F34" s="3">
        <f t="shared" si="3"/>
        <v>10</v>
      </c>
      <c r="G34" s="7">
        <f t="shared" si="4"/>
        <v>2797.9120271351667</v>
      </c>
      <c r="H34" s="7">
        <f t="shared" si="5"/>
        <v>3497.3900339189586</v>
      </c>
      <c r="I34" s="7">
        <f t="shared" si="6"/>
        <v>4421.450742210541</v>
      </c>
      <c r="J34" s="7">
        <f t="shared" si="7"/>
        <v>59.70544415047365</v>
      </c>
      <c r="K34" s="7">
        <f t="shared" si="8"/>
        <v>31.84290354691928</v>
      </c>
      <c r="L34" s="7">
        <f t="shared" si="9"/>
        <v>31.84290354691928</v>
      </c>
      <c r="M34" s="7">
        <f t="shared" si="10"/>
        <v>90</v>
      </c>
    </row>
    <row r="35" spans="1:13" ht="12.75">
      <c r="A35" s="3">
        <f t="shared" si="11"/>
        <v>90</v>
      </c>
      <c r="B35" s="3">
        <v>0.45</v>
      </c>
      <c r="C35" s="3">
        <f t="shared" si="0"/>
        <v>0.005</v>
      </c>
      <c r="D35" s="7">
        <f t="shared" si="1"/>
        <v>4421.450742210541</v>
      </c>
      <c r="E35" s="7">
        <f t="shared" si="2"/>
        <v>2060.425075614554</v>
      </c>
      <c r="F35" s="3">
        <f t="shared" si="3"/>
        <v>10</v>
      </c>
      <c r="G35" s="7">
        <f t="shared" si="4"/>
        <v>2884.595105860375</v>
      </c>
      <c r="H35" s="7">
        <f t="shared" si="5"/>
        <v>3605.743882325469</v>
      </c>
      <c r="I35" s="7">
        <f t="shared" si="6"/>
        <v>4421.450742210541</v>
      </c>
      <c r="J35" s="7">
        <f t="shared" si="7"/>
        <v>61.555199133984786</v>
      </c>
      <c r="K35" s="7">
        <f t="shared" si="8"/>
        <v>32.8294395381252</v>
      </c>
      <c r="L35" s="7">
        <f t="shared" si="9"/>
        <v>32.8294395381252</v>
      </c>
      <c r="M35" s="7">
        <f t="shared" si="10"/>
        <v>90</v>
      </c>
    </row>
    <row r="36" spans="1:13" ht="12.75">
      <c r="A36" s="3">
        <f t="shared" si="11"/>
        <v>90</v>
      </c>
      <c r="B36" s="3">
        <v>0.46</v>
      </c>
      <c r="C36" s="3">
        <f t="shared" si="0"/>
        <v>0.005111111111111111</v>
      </c>
      <c r="D36" s="7">
        <f t="shared" si="1"/>
        <v>4421.450742210541</v>
      </c>
      <c r="E36" s="7">
        <f t="shared" si="2"/>
        <v>2124.25981641581</v>
      </c>
      <c r="F36" s="3">
        <f t="shared" si="3"/>
        <v>10</v>
      </c>
      <c r="G36" s="7">
        <f t="shared" si="4"/>
        <v>2973.9637429821337</v>
      </c>
      <c r="H36" s="7">
        <f t="shared" si="5"/>
        <v>3717.454678727667</v>
      </c>
      <c r="I36" s="7">
        <f t="shared" si="6"/>
        <v>4421.450742210541</v>
      </c>
      <c r="J36" s="7">
        <f t="shared" si="7"/>
        <v>63.46226201542231</v>
      </c>
      <c r="K36" s="7">
        <f t="shared" si="8"/>
        <v>33.846539741558566</v>
      </c>
      <c r="L36" s="7">
        <f t="shared" si="9"/>
        <v>33.846539741558566</v>
      </c>
      <c r="M36" s="7">
        <f t="shared" si="10"/>
        <v>90</v>
      </c>
    </row>
    <row r="37" spans="1:13" ht="12.75">
      <c r="A37" s="3">
        <f t="shared" si="11"/>
        <v>90</v>
      </c>
      <c r="B37" s="3">
        <v>0.47</v>
      </c>
      <c r="C37" s="3">
        <f t="shared" si="0"/>
        <v>0.005222222222222222</v>
      </c>
      <c r="D37" s="7">
        <f t="shared" si="1"/>
        <v>4421.450742210541</v>
      </c>
      <c r="E37" s="7">
        <f t="shared" si="2"/>
        <v>2190.0722433660985</v>
      </c>
      <c r="F37" s="3">
        <f t="shared" si="3"/>
        <v>10</v>
      </c>
      <c r="G37" s="7">
        <f t="shared" si="4"/>
        <v>3066.101140712538</v>
      </c>
      <c r="H37" s="7">
        <f t="shared" si="5"/>
        <v>3832.626425890672</v>
      </c>
      <c r="I37" s="7">
        <f t="shared" si="6"/>
        <v>4421.450742210541</v>
      </c>
      <c r="J37" s="7">
        <f t="shared" si="7"/>
        <v>65.42840827056219</v>
      </c>
      <c r="K37" s="7">
        <f t="shared" si="8"/>
        <v>34.895151077633166</v>
      </c>
      <c r="L37" s="7">
        <f t="shared" si="9"/>
        <v>34.895151077633166</v>
      </c>
      <c r="M37" s="7">
        <f t="shared" si="10"/>
        <v>88.88324353730363</v>
      </c>
    </row>
    <row r="38" spans="1:13" ht="12.75">
      <c r="A38" s="3">
        <f t="shared" si="11"/>
        <v>90</v>
      </c>
      <c r="B38" s="3">
        <v>0.48</v>
      </c>
      <c r="C38" s="3">
        <f t="shared" si="0"/>
        <v>0.005333333333333333</v>
      </c>
      <c r="D38" s="7">
        <f t="shared" si="1"/>
        <v>4421.450742210541</v>
      </c>
      <c r="E38" s="7">
        <f t="shared" si="2"/>
        <v>2257.9236278429657</v>
      </c>
      <c r="F38" s="3">
        <f t="shared" si="3"/>
        <v>10</v>
      </c>
      <c r="G38" s="7">
        <f t="shared" si="4"/>
        <v>3161.093078980152</v>
      </c>
      <c r="H38" s="7">
        <f t="shared" si="5"/>
        <v>3951.3663487251897</v>
      </c>
      <c r="I38" s="7">
        <f t="shared" si="6"/>
        <v>4421.450742210541</v>
      </c>
      <c r="J38" s="7">
        <f t="shared" si="7"/>
        <v>67.4554683818086</v>
      </c>
      <c r="K38" s="7">
        <f t="shared" si="8"/>
        <v>35.97624980363125</v>
      </c>
      <c r="L38" s="7">
        <f t="shared" si="9"/>
        <v>35.97624980363125</v>
      </c>
      <c r="M38" s="7">
        <f t="shared" si="10"/>
        <v>86.18049672230842</v>
      </c>
    </row>
    <row r="39" spans="1:13" ht="12.75">
      <c r="A39" s="3">
        <f t="shared" si="11"/>
        <v>90</v>
      </c>
      <c r="B39" s="3">
        <v>0.49</v>
      </c>
      <c r="C39" s="3">
        <f t="shared" si="0"/>
        <v>0.0054444444444444445</v>
      </c>
      <c r="D39" s="7">
        <f t="shared" si="1"/>
        <v>4421.450742210541</v>
      </c>
      <c r="E39" s="7">
        <f t="shared" si="2"/>
        <v>2327.877139493661</v>
      </c>
      <c r="F39" s="3">
        <f t="shared" si="3"/>
        <v>10</v>
      </c>
      <c r="G39" s="7">
        <f t="shared" si="4"/>
        <v>3259.0279952911255</v>
      </c>
      <c r="H39" s="7">
        <f t="shared" si="5"/>
        <v>4073.784994113907</v>
      </c>
      <c r="I39" s="7">
        <f t="shared" si="6"/>
        <v>4421.450742210541</v>
      </c>
      <c r="J39" s="7">
        <f t="shared" si="7"/>
        <v>69.54532954237314</v>
      </c>
      <c r="K39" s="7">
        <f t="shared" si="8"/>
        <v>37.090842422598996</v>
      </c>
      <c r="L39" s="7">
        <f t="shared" si="9"/>
        <v>37.090842422598996</v>
      </c>
      <c r="M39" s="7">
        <f t="shared" si="10"/>
        <v>83.39401517488906</v>
      </c>
    </row>
    <row r="40" spans="1:13" ht="12.75">
      <c r="A40" s="3">
        <f t="shared" si="11"/>
        <v>90</v>
      </c>
      <c r="B40" s="3">
        <v>0.5</v>
      </c>
      <c r="C40" s="3">
        <f t="shared" si="0"/>
        <v>0.005555555555555556</v>
      </c>
      <c r="D40" s="7">
        <f t="shared" si="1"/>
        <v>4421.450742210541</v>
      </c>
      <c r="E40" s="7">
        <f t="shared" si="2"/>
        <v>2399.9979050460925</v>
      </c>
      <c r="F40" s="3">
        <f t="shared" si="3"/>
        <v>10</v>
      </c>
      <c r="G40" s="7">
        <f t="shared" si="4"/>
        <v>3359.9970670645293</v>
      </c>
      <c r="H40" s="7">
        <f t="shared" si="5"/>
        <v>4199.996333830662</v>
      </c>
      <c r="I40" s="7">
        <f t="shared" si="6"/>
        <v>4421.450742210541</v>
      </c>
      <c r="J40" s="7">
        <f t="shared" si="7"/>
        <v>71.699937413252</v>
      </c>
      <c r="K40" s="7">
        <f t="shared" si="8"/>
        <v>38.23996662040107</v>
      </c>
      <c r="L40" s="7">
        <f t="shared" si="9"/>
        <v>38.23996662040107</v>
      </c>
      <c r="M40" s="7">
        <f t="shared" si="10"/>
        <v>80.52120468038387</v>
      </c>
    </row>
    <row r="41" spans="1:13" ht="12.75">
      <c r="A41" s="3">
        <f t="shared" si="11"/>
        <v>90</v>
      </c>
      <c r="B41" s="3">
        <v>0.51</v>
      </c>
      <c r="C41" s="3">
        <f t="shared" si="0"/>
        <v>0.005666666666666667</v>
      </c>
      <c r="D41" s="7">
        <f t="shared" si="1"/>
        <v>4421.450742210541</v>
      </c>
      <c r="E41" s="7">
        <f t="shared" si="2"/>
        <v>2474.3530689418144</v>
      </c>
      <c r="F41" s="3">
        <f t="shared" si="3"/>
        <v>10</v>
      </c>
      <c r="G41" s="7">
        <f t="shared" si="4"/>
        <v>3464.09429651854</v>
      </c>
      <c r="H41" s="7">
        <f t="shared" si="5"/>
        <v>4330.117870648175</v>
      </c>
      <c r="I41" s="7">
        <f t="shared" si="6"/>
        <v>4421.450742210541</v>
      </c>
      <c r="J41" s="7">
        <f t="shared" si="7"/>
        <v>73.92129793463673</v>
      </c>
      <c r="K41" s="7">
        <f t="shared" si="8"/>
        <v>39.42469223180623</v>
      </c>
      <c r="L41" s="7">
        <f t="shared" si="9"/>
        <v>39.42469223180623</v>
      </c>
      <c r="M41" s="7">
        <f t="shared" si="10"/>
        <v>77.55939065187096</v>
      </c>
    </row>
    <row r="42" spans="1:13" ht="12.75">
      <c r="A42" s="3">
        <f t="shared" si="11"/>
        <v>90</v>
      </c>
      <c r="B42" s="3">
        <v>0.52</v>
      </c>
      <c r="C42" s="3">
        <f t="shared" si="0"/>
        <v>0.005777777777777778</v>
      </c>
      <c r="D42" s="7">
        <f t="shared" si="1"/>
        <v>4421.450742210541</v>
      </c>
      <c r="E42" s="7">
        <f t="shared" si="2"/>
        <v>2551.011855847513</v>
      </c>
      <c r="F42" s="3">
        <f t="shared" si="3"/>
        <v>10</v>
      </c>
      <c r="G42" s="7">
        <f t="shared" si="4"/>
        <v>3571.4165981865176</v>
      </c>
      <c r="H42" s="7">
        <f t="shared" si="5"/>
        <v>4421.450742210541</v>
      </c>
      <c r="I42" s="7">
        <f t="shared" si="6"/>
        <v>4421.450742210541</v>
      </c>
      <c r="J42" s="7">
        <f t="shared" si="7"/>
        <v>74.5058156401273</v>
      </c>
      <c r="K42" s="7">
        <f t="shared" si="8"/>
        <v>40.64612223650369</v>
      </c>
      <c r="L42" s="7">
        <f t="shared" si="9"/>
        <v>40.64612223650369</v>
      </c>
      <c r="M42" s="7">
        <f t="shared" si="10"/>
        <v>74.5058156401273</v>
      </c>
    </row>
    <row r="43" spans="1:13" ht="12.75">
      <c r="A43" s="3">
        <f t="shared" si="11"/>
        <v>90</v>
      </c>
      <c r="B43" s="3">
        <v>0.53</v>
      </c>
      <c r="C43" s="3">
        <f t="shared" si="0"/>
        <v>0.005888888888888889</v>
      </c>
      <c r="D43" s="7">
        <f t="shared" si="1"/>
        <v>4421.450742210541</v>
      </c>
      <c r="E43" s="7">
        <f t="shared" si="2"/>
        <v>2630.0456351031767</v>
      </c>
      <c r="F43" s="3">
        <f t="shared" si="3"/>
        <v>10</v>
      </c>
      <c r="G43" s="7">
        <f t="shared" si="4"/>
        <v>3682.063889144447</v>
      </c>
      <c r="H43" s="7">
        <f t="shared" si="5"/>
        <v>4421.450742210541</v>
      </c>
      <c r="I43" s="7">
        <f t="shared" si="6"/>
        <v>4421.450742210541</v>
      </c>
      <c r="J43" s="7">
        <f t="shared" si="7"/>
        <v>71.35763676644336</v>
      </c>
      <c r="K43" s="7">
        <f t="shared" si="8"/>
        <v>41.90539378597727</v>
      </c>
      <c r="L43" s="7">
        <f t="shared" si="9"/>
        <v>41.90539378597727</v>
      </c>
      <c r="M43" s="7">
        <f t="shared" si="10"/>
        <v>71.35763676644336</v>
      </c>
    </row>
    <row r="44" spans="1:13" ht="12.75">
      <c r="A44" s="3">
        <f t="shared" si="11"/>
        <v>90</v>
      </c>
      <c r="B44" s="3">
        <v>0.54</v>
      </c>
      <c r="C44" s="3">
        <f t="shared" si="0"/>
        <v>0.006</v>
      </c>
      <c r="D44" s="7">
        <f t="shared" si="1"/>
        <v>4421.450742210541</v>
      </c>
      <c r="E44" s="7">
        <f t="shared" si="2"/>
        <v>2711.5279871669673</v>
      </c>
      <c r="F44" s="3">
        <f t="shared" si="3"/>
        <v>10</v>
      </c>
      <c r="G44" s="7">
        <f t="shared" si="4"/>
        <v>3796.139182033754</v>
      </c>
      <c r="H44" s="7">
        <f t="shared" si="5"/>
        <v>4421.450742210541</v>
      </c>
      <c r="I44" s="7">
        <f t="shared" si="6"/>
        <v>4421.450742210541</v>
      </c>
      <c r="J44" s="7">
        <f t="shared" si="7"/>
        <v>68.11192307590235</v>
      </c>
      <c r="K44" s="7">
        <f t="shared" si="8"/>
        <v>43.20367926219367</v>
      </c>
      <c r="L44" s="7">
        <f t="shared" si="9"/>
        <v>43.20367926219367</v>
      </c>
      <c r="M44" s="7">
        <f t="shared" si="10"/>
        <v>68.11192307590235</v>
      </c>
    </row>
    <row r="45" spans="1:13" ht="12.75">
      <c r="A45" s="3">
        <f t="shared" si="11"/>
        <v>90</v>
      </c>
      <c r="B45" s="3">
        <v>0.55</v>
      </c>
      <c r="C45" s="3">
        <f t="shared" si="0"/>
        <v>0.006111111111111111</v>
      </c>
      <c r="D45" s="7">
        <f t="shared" si="1"/>
        <v>4421.450742210541</v>
      </c>
      <c r="E45" s="7">
        <f t="shared" si="2"/>
        <v>2795.534772118625</v>
      </c>
      <c r="F45" s="3">
        <f t="shared" si="3"/>
        <v>10</v>
      </c>
      <c r="G45" s="7">
        <f t="shared" si="4"/>
        <v>3913.7486809660745</v>
      </c>
      <c r="H45" s="7">
        <f t="shared" si="5"/>
        <v>4421.450742210541</v>
      </c>
      <c r="I45" s="7">
        <f t="shared" si="6"/>
        <v>4421.450742210541</v>
      </c>
      <c r="J45" s="7">
        <f t="shared" si="7"/>
        <v>64.76565280866133</v>
      </c>
      <c r="K45" s="7">
        <f t="shared" si="8"/>
        <v>44.54218736909009</v>
      </c>
      <c r="L45" s="7">
        <f t="shared" si="9"/>
        <v>44.54218736909009</v>
      </c>
      <c r="M45" s="7">
        <f t="shared" si="10"/>
        <v>64.76565280866133</v>
      </c>
    </row>
    <row r="46" spans="1:13" ht="12.75">
      <c r="A46" s="3">
        <f t="shared" si="11"/>
        <v>90</v>
      </c>
      <c r="B46" s="3">
        <v>0.56</v>
      </c>
      <c r="C46" s="3">
        <f t="shared" si="0"/>
        <v>0.006222222222222223</v>
      </c>
      <c r="D46" s="7">
        <f t="shared" si="1"/>
        <v>4421.450742210541</v>
      </c>
      <c r="E46" s="7">
        <f t="shared" si="2"/>
        <v>2882.1442002852204</v>
      </c>
      <c r="F46" s="3">
        <f t="shared" si="3"/>
        <v>10</v>
      </c>
      <c r="G46" s="7">
        <f t="shared" si="4"/>
        <v>4035.0018803993084</v>
      </c>
      <c r="H46" s="7">
        <f t="shared" si="5"/>
        <v>4421.450742210541</v>
      </c>
      <c r="I46" s="7">
        <f t="shared" si="6"/>
        <v>4421.450742210541</v>
      </c>
      <c r="J46" s="7">
        <f t="shared" si="7"/>
        <v>61.31571058669195</v>
      </c>
      <c r="K46" s="7">
        <f t="shared" si="8"/>
        <v>45.92216425787785</v>
      </c>
      <c r="L46" s="7">
        <f t="shared" si="9"/>
        <v>45.92216425787785</v>
      </c>
      <c r="M46" s="7">
        <f t="shared" si="10"/>
        <v>61.31571058669195</v>
      </c>
    </row>
    <row r="47" spans="1:13" ht="12.75">
      <c r="A47" s="3">
        <f t="shared" si="11"/>
        <v>90</v>
      </c>
      <c r="B47" s="3">
        <v>0.57</v>
      </c>
      <c r="C47" s="3">
        <f t="shared" si="0"/>
        <v>0.006333333333333333</v>
      </c>
      <c r="D47" s="7">
        <f t="shared" si="1"/>
        <v>4421.450742210541</v>
      </c>
      <c r="E47" s="7">
        <f t="shared" si="2"/>
        <v>2971.4369050549753</v>
      </c>
      <c r="F47" s="3">
        <f t="shared" si="3"/>
        <v>10</v>
      </c>
      <c r="G47" s="7">
        <f t="shared" si="4"/>
        <v>4160.011667076965</v>
      </c>
      <c r="H47" s="7">
        <f t="shared" si="5"/>
        <v>4421.450742210541</v>
      </c>
      <c r="I47" s="7">
        <f t="shared" si="6"/>
        <v>4421.450742210541</v>
      </c>
      <c r="J47" s="7">
        <f t="shared" si="7"/>
        <v>57.758884513363384</v>
      </c>
      <c r="K47" s="7">
        <f t="shared" si="8"/>
        <v>47.34489468720926</v>
      </c>
      <c r="L47" s="7">
        <f t="shared" si="9"/>
        <v>47.34489468720926</v>
      </c>
      <c r="M47" s="7">
        <f t="shared" si="10"/>
        <v>57.758884513363384</v>
      </c>
    </row>
    <row r="48" spans="1:13" ht="12.75">
      <c r="A48" s="3">
        <f t="shared" si="11"/>
        <v>90</v>
      </c>
      <c r="B48" s="3">
        <v>0.58</v>
      </c>
      <c r="C48" s="3">
        <f t="shared" si="0"/>
        <v>0.006444444444444444</v>
      </c>
      <c r="D48" s="7">
        <f t="shared" si="1"/>
        <v>4421.450742210541</v>
      </c>
      <c r="E48" s="7">
        <f t="shared" si="2"/>
        <v>3063.4960179469567</v>
      </c>
      <c r="F48" s="3">
        <f t="shared" si="3"/>
        <v>10</v>
      </c>
      <c r="G48" s="7">
        <f t="shared" si="4"/>
        <v>4288.894425125739</v>
      </c>
      <c r="H48" s="7">
        <f t="shared" si="5"/>
        <v>4421.450742210541</v>
      </c>
      <c r="I48" s="7">
        <f t="shared" si="6"/>
        <v>4421.450742210541</v>
      </c>
      <c r="J48" s="7">
        <f t="shared" si="7"/>
        <v>54.09186318316612</v>
      </c>
      <c r="K48" s="7">
        <f t="shared" si="8"/>
        <v>48.81170321928816</v>
      </c>
      <c r="L48" s="7">
        <f t="shared" si="9"/>
        <v>48.81170321928816</v>
      </c>
      <c r="M48" s="7">
        <f t="shared" si="10"/>
        <v>54.09186318316612</v>
      </c>
    </row>
    <row r="49" spans="1:13" ht="12.75">
      <c r="A49" s="3">
        <f t="shared" si="11"/>
        <v>90</v>
      </c>
      <c r="B49" s="3">
        <v>0.59</v>
      </c>
      <c r="C49" s="3">
        <f t="shared" si="0"/>
        <v>0.006555555555555555</v>
      </c>
      <c r="D49" s="7">
        <f t="shared" si="1"/>
        <v>4421.450742210541</v>
      </c>
      <c r="E49" s="7">
        <f t="shared" si="2"/>
        <v>3158.4072460065336</v>
      </c>
      <c r="F49" s="3">
        <f t="shared" si="3"/>
        <v>10</v>
      </c>
      <c r="G49" s="7">
        <f t="shared" si="4"/>
        <v>4421.450742210541</v>
      </c>
      <c r="H49" s="7">
        <f t="shared" si="5"/>
        <v>4421.450742210541</v>
      </c>
      <c r="I49" s="7">
        <f t="shared" si="6"/>
        <v>4421.450742210541</v>
      </c>
      <c r="J49" s="7">
        <f t="shared" si="7"/>
        <v>50.31123259879297</v>
      </c>
      <c r="K49" s="7">
        <f t="shared" si="8"/>
        <v>50.31123259879297</v>
      </c>
      <c r="L49" s="7">
        <f t="shared" si="9"/>
        <v>50.31123259879297</v>
      </c>
      <c r="M49" s="7">
        <f t="shared" si="10"/>
        <v>50.31123259879297</v>
      </c>
    </row>
    <row r="50" spans="1:13" ht="12.75">
      <c r="A50" s="3">
        <f t="shared" si="11"/>
        <v>90</v>
      </c>
      <c r="B50" s="3">
        <v>0.6</v>
      </c>
      <c r="C50" s="3">
        <f t="shared" si="0"/>
        <v>0.006666666666666666</v>
      </c>
      <c r="D50" s="7">
        <f t="shared" si="1"/>
        <v>4421.450742210541</v>
      </c>
      <c r="E50" s="7">
        <f t="shared" si="2"/>
        <v>3256.2589515986438</v>
      </c>
      <c r="F50" s="3">
        <f t="shared" si="3"/>
        <v>10</v>
      </c>
      <c r="G50" s="7">
        <f t="shared" si="4"/>
        <v>4421.450742210541</v>
      </c>
      <c r="H50" s="7">
        <f t="shared" si="5"/>
        <v>4421.450742210541</v>
      </c>
      <c r="I50" s="7">
        <f t="shared" si="6"/>
        <v>4421.450742210541</v>
      </c>
      <c r="J50" s="7">
        <f t="shared" si="7"/>
        <v>46.41347299270725</v>
      </c>
      <c r="K50" s="7">
        <f t="shared" si="8"/>
        <v>46.41347299270725</v>
      </c>
      <c r="L50" s="7">
        <f t="shared" si="9"/>
        <v>46.41347299270725</v>
      </c>
      <c r="M50" s="7">
        <f t="shared" si="10"/>
        <v>46.41347299270725</v>
      </c>
    </row>
    <row r="51" spans="1:13" ht="12.75">
      <c r="A51" s="3">
        <f t="shared" si="11"/>
        <v>90</v>
      </c>
      <c r="B51" s="3">
        <v>0.61</v>
      </c>
      <c r="C51" s="3">
        <f t="shared" si="0"/>
        <v>0.0067777777777777775</v>
      </c>
      <c r="D51" s="7">
        <f t="shared" si="1"/>
        <v>4421.450742210541</v>
      </c>
      <c r="E51" s="7">
        <f t="shared" si="2"/>
        <v>3357.1422346731674</v>
      </c>
      <c r="F51" s="3">
        <f t="shared" si="3"/>
        <v>10</v>
      </c>
      <c r="G51" s="7">
        <f t="shared" si="4"/>
        <v>4421.450742210541</v>
      </c>
      <c r="H51" s="7">
        <f t="shared" si="5"/>
        <v>4421.450742210541</v>
      </c>
      <c r="I51" s="7">
        <f t="shared" si="6"/>
        <v>4421.450742210541</v>
      </c>
      <c r="J51" s="7">
        <f t="shared" si="7"/>
        <v>42.39495555023872</v>
      </c>
      <c r="K51" s="7">
        <f t="shared" si="8"/>
        <v>42.39495555023872</v>
      </c>
      <c r="L51" s="7">
        <f t="shared" si="9"/>
        <v>42.39495555023872</v>
      </c>
      <c r="M51" s="7">
        <f t="shared" si="10"/>
        <v>42.39495555023872</v>
      </c>
    </row>
    <row r="52" spans="1:13" ht="12.75">
      <c r="A52" s="3">
        <f t="shared" si="11"/>
        <v>90</v>
      </c>
      <c r="B52" s="3">
        <v>0.62</v>
      </c>
      <c r="C52" s="3">
        <f t="shared" si="0"/>
        <v>0.006888888888888889</v>
      </c>
      <c r="D52" s="7">
        <f t="shared" si="1"/>
        <v>4421.450742210541</v>
      </c>
      <c r="E52" s="7">
        <f t="shared" si="2"/>
        <v>3461.1510175789927</v>
      </c>
      <c r="F52" s="3">
        <f t="shared" si="3"/>
        <v>10</v>
      </c>
      <c r="G52" s="7">
        <f t="shared" si="4"/>
        <v>4421.450742210541</v>
      </c>
      <c r="H52" s="7">
        <f t="shared" si="5"/>
        <v>4421.450742210541</v>
      </c>
      <c r="I52" s="7">
        <f t="shared" si="6"/>
        <v>4421.450742210541</v>
      </c>
      <c r="J52" s="7">
        <f t="shared" si="7"/>
        <v>38.25193903115668</v>
      </c>
      <c r="K52" s="7">
        <f t="shared" si="8"/>
        <v>38.25193903115668</v>
      </c>
      <c r="L52" s="7">
        <f t="shared" si="9"/>
        <v>38.25193903115668</v>
      </c>
      <c r="M52" s="7">
        <f t="shared" si="10"/>
        <v>38.25193903115668</v>
      </c>
    </row>
    <row r="53" spans="1:13" ht="12.75">
      <c r="A53" s="3">
        <f t="shared" si="11"/>
        <v>90</v>
      </c>
      <c r="B53" s="3">
        <v>0.63</v>
      </c>
      <c r="C53" s="3">
        <f t="shared" si="0"/>
        <v>0.007</v>
      </c>
      <c r="D53" s="7">
        <f t="shared" si="1"/>
        <v>4421.450742210541</v>
      </c>
      <c r="E53" s="7">
        <f t="shared" si="2"/>
        <v>3568.3821325057315</v>
      </c>
      <c r="F53" s="3">
        <f t="shared" si="3"/>
        <v>10</v>
      </c>
      <c r="G53" s="7">
        <f t="shared" si="4"/>
        <v>4421.450742210541</v>
      </c>
      <c r="H53" s="7">
        <f t="shared" si="5"/>
        <v>4421.450742210541</v>
      </c>
      <c r="I53" s="7">
        <f t="shared" si="6"/>
        <v>4421.450742210541</v>
      </c>
      <c r="J53" s="7">
        <f t="shared" si="7"/>
        <v>33.980566286574906</v>
      </c>
      <c r="K53" s="7">
        <f t="shared" si="8"/>
        <v>33.980566286574906</v>
      </c>
      <c r="L53" s="7">
        <f t="shared" si="9"/>
        <v>33.980566286574906</v>
      </c>
      <c r="M53" s="7">
        <f t="shared" si="10"/>
        <v>33.980566286574906</v>
      </c>
    </row>
    <row r="54" spans="1:13" ht="12.75">
      <c r="A54" s="3">
        <f t="shared" si="11"/>
        <v>90</v>
      </c>
      <c r="B54" s="3">
        <v>0.64</v>
      </c>
      <c r="C54" s="3">
        <f t="shared" si="0"/>
        <v>0.0071111111111111115</v>
      </c>
      <c r="D54" s="7">
        <f t="shared" si="1"/>
        <v>4421.450742210541</v>
      </c>
      <c r="E54" s="7">
        <f t="shared" si="2"/>
        <v>3678.9354116345035</v>
      </c>
      <c r="F54" s="3">
        <f t="shared" si="3"/>
        <v>10</v>
      </c>
      <c r="G54" s="7">
        <f t="shared" si="4"/>
        <v>4421.450742210541</v>
      </c>
      <c r="H54" s="7">
        <f t="shared" si="5"/>
        <v>4421.450742210541</v>
      </c>
      <c r="I54" s="7">
        <f t="shared" si="6"/>
        <v>4421.450742210541</v>
      </c>
      <c r="J54" s="7">
        <f t="shared" si="7"/>
        <v>29.57686066794549</v>
      </c>
      <c r="K54" s="7">
        <f t="shared" si="8"/>
        <v>29.57686066794549</v>
      </c>
      <c r="L54" s="7">
        <f t="shared" si="9"/>
        <v>29.57686066794549</v>
      </c>
      <c r="M54" s="7">
        <f t="shared" si="10"/>
        <v>29.57686066794549</v>
      </c>
    </row>
    <row r="55" spans="1:13" ht="12.75">
      <c r="A55" s="3">
        <f t="shared" si="11"/>
        <v>90</v>
      </c>
      <c r="B55" s="3">
        <v>0.65</v>
      </c>
      <c r="C55" s="3">
        <f t="shared" si="0"/>
        <v>0.007222222222222223</v>
      </c>
      <c r="D55" s="7">
        <f t="shared" si="1"/>
        <v>4421.450742210541</v>
      </c>
      <c r="E55" s="7">
        <f t="shared" si="2"/>
        <v>3792.913780081706</v>
      </c>
      <c r="F55" s="3">
        <f t="shared" si="3"/>
        <v>10</v>
      </c>
      <c r="G55" s="7">
        <f t="shared" si="4"/>
        <v>4421.450742210541</v>
      </c>
      <c r="H55" s="7">
        <f t="shared" si="5"/>
        <v>4421.450742210541</v>
      </c>
      <c r="I55" s="7">
        <f t="shared" si="6"/>
        <v>4421.450742210541</v>
      </c>
      <c r="J55" s="7">
        <f t="shared" si="7"/>
        <v>25.0367223247986</v>
      </c>
      <c r="K55" s="7">
        <f t="shared" si="8"/>
        <v>25.0367223247986</v>
      </c>
      <c r="L55" s="7">
        <f t="shared" si="9"/>
        <v>25.0367223247986</v>
      </c>
      <c r="M55" s="7">
        <f t="shared" si="10"/>
        <v>25.0367223247986</v>
      </c>
    </row>
    <row r="56" spans="1:13" ht="12.75">
      <c r="A56" s="3">
        <f t="shared" si="11"/>
        <v>90</v>
      </c>
      <c r="B56" s="3">
        <v>0.66</v>
      </c>
      <c r="C56" s="3">
        <f t="shared" si="0"/>
        <v>0.007333333333333334</v>
      </c>
      <c r="D56" s="7">
        <f t="shared" si="1"/>
        <v>4421.450742210541</v>
      </c>
      <c r="E56" s="7">
        <f t="shared" si="2"/>
        <v>3910.4233517223115</v>
      </c>
      <c r="F56" s="3">
        <f t="shared" si="3"/>
        <v>10</v>
      </c>
      <c r="G56" s="7">
        <f t="shared" si="4"/>
        <v>4421.450742210541</v>
      </c>
      <c r="H56" s="7">
        <f t="shared" si="5"/>
        <v>4421.450742210541</v>
      </c>
      <c r="I56" s="7">
        <f t="shared" si="6"/>
        <v>4421.450742210541</v>
      </c>
      <c r="J56" s="7">
        <f t="shared" si="7"/>
        <v>20.35592438778115</v>
      </c>
      <c r="K56" s="7">
        <f t="shared" si="8"/>
        <v>20.35592438778115</v>
      </c>
      <c r="L56" s="7">
        <f t="shared" si="9"/>
        <v>20.35592438778115</v>
      </c>
      <c r="M56" s="7">
        <f t="shared" si="10"/>
        <v>20.35592438778115</v>
      </c>
    </row>
    <row r="57" spans="1:13" ht="12.75">
      <c r="A57" s="3">
        <f>$C$4</f>
        <v>90</v>
      </c>
      <c r="B57" s="3">
        <v>0.67</v>
      </c>
      <c r="C57" s="3">
        <f t="shared" si="0"/>
        <v>0.0074444444444444445</v>
      </c>
      <c r="D57" s="7">
        <f t="shared" si="1"/>
        <v>4421.450742210541</v>
      </c>
      <c r="E57" s="7">
        <f t="shared" si="2"/>
        <v>4031.5735279818973</v>
      </c>
      <c r="F57" s="3">
        <f t="shared" si="3"/>
        <v>10</v>
      </c>
      <c r="G57" s="7">
        <f t="shared" si="4"/>
        <v>4421.450742210541</v>
      </c>
      <c r="H57" s="7">
        <f t="shared" si="5"/>
        <v>4421.450742210541</v>
      </c>
      <c r="I57" s="7">
        <f t="shared" si="6"/>
        <v>4421.450742210541</v>
      </c>
      <c r="J57" s="7">
        <f t="shared" si="7"/>
        <v>15.530109033440976</v>
      </c>
      <c r="K57" s="7">
        <f t="shared" si="8"/>
        <v>15.530109033440976</v>
      </c>
      <c r="L57" s="7">
        <f t="shared" si="9"/>
        <v>15.530109033440976</v>
      </c>
      <c r="M57" s="7">
        <f t="shared" si="10"/>
        <v>15.530109033440976</v>
      </c>
    </row>
    <row r="58" spans="1:13" ht="12.75">
      <c r="A58" s="3">
        <f>$C$4</f>
        <v>90</v>
      </c>
      <c r="B58" s="3">
        <v>0.68</v>
      </c>
      <c r="C58" s="3">
        <f t="shared" si="0"/>
        <v>0.007555555555555556</v>
      </c>
      <c r="D58" s="7">
        <f t="shared" si="1"/>
        <v>4421.450742210541</v>
      </c>
      <c r="E58" s="7">
        <f t="shared" si="2"/>
        <v>4156.477099689387</v>
      </c>
      <c r="F58" s="3">
        <f t="shared" si="3"/>
        <v>10</v>
      </c>
      <c r="G58" s="7">
        <f t="shared" si="4"/>
        <v>4421.450742210541</v>
      </c>
      <c r="H58" s="7">
        <f t="shared" si="5"/>
        <v>4421.450742210541</v>
      </c>
      <c r="I58" s="7">
        <f t="shared" si="6"/>
        <v>4421.450742210541</v>
      </c>
      <c r="J58" s="7">
        <f t="shared" si="7"/>
        <v>10.554783427092644</v>
      </c>
      <c r="K58" s="7">
        <f t="shared" si="8"/>
        <v>10.554783427092644</v>
      </c>
      <c r="L58" s="7">
        <f t="shared" si="9"/>
        <v>10.554783427092644</v>
      </c>
      <c r="M58" s="7">
        <f t="shared" si="10"/>
        <v>10.554783427092644</v>
      </c>
    </row>
    <row r="59" spans="1:13" ht="12.75">
      <c r="A59" s="3">
        <f aca="true" t="shared" si="12" ref="A59:A67">$C$4</f>
        <v>90</v>
      </c>
      <c r="B59" s="3">
        <v>0.69</v>
      </c>
      <c r="C59" s="3">
        <f t="shared" si="0"/>
        <v>0.007666666666666666</v>
      </c>
      <c r="D59" s="7">
        <f t="shared" si="1"/>
        <v>4421.450742210541</v>
      </c>
      <c r="E59" s="7">
        <f t="shared" si="2"/>
        <v>4285.250352085321</v>
      </c>
      <c r="F59" s="3">
        <f t="shared" si="3"/>
        <v>10</v>
      </c>
      <c r="G59" s="7">
        <f t="shared" si="4"/>
        <v>4421.450742210541</v>
      </c>
      <c r="H59" s="7">
        <f t="shared" si="5"/>
        <v>4421.450742210541</v>
      </c>
      <c r="I59" s="7">
        <f t="shared" si="6"/>
        <v>4421.450742210541</v>
      </c>
      <c r="J59" s="7">
        <f t="shared" si="7"/>
        <v>5.4253155399879445</v>
      </c>
      <c r="K59" s="7">
        <f t="shared" si="8"/>
        <v>5.4253155399879445</v>
      </c>
      <c r="L59" s="7">
        <f t="shared" si="9"/>
        <v>5.4253155399879445</v>
      </c>
      <c r="M59" s="7">
        <f t="shared" si="10"/>
        <v>5.4253155399879445</v>
      </c>
    </row>
    <row r="60" spans="1:13" ht="12.75">
      <c r="A60" s="3">
        <f t="shared" si="12"/>
        <v>90</v>
      </c>
      <c r="B60" s="3">
        <v>0.7</v>
      </c>
      <c r="C60" s="3">
        <f t="shared" si="0"/>
        <v>0.0077777777777777776</v>
      </c>
      <c r="D60" s="7">
        <f t="shared" si="1"/>
        <v>4421.450742210541</v>
      </c>
      <c r="E60" s="7">
        <f t="shared" si="2"/>
        <v>4418.013173083443</v>
      </c>
      <c r="F60" s="3">
        <f t="shared" si="3"/>
        <v>10</v>
      </c>
      <c r="G60" s="7">
        <f t="shared" si="4"/>
        <v>4421.450742210541</v>
      </c>
      <c r="H60" s="7">
        <f t="shared" si="5"/>
        <v>4421.450742210541</v>
      </c>
      <c r="I60" s="7">
        <f t="shared" si="6"/>
        <v>4421.450742210541</v>
      </c>
      <c r="J60" s="7">
        <f t="shared" si="7"/>
        <v>0.13692983689608695</v>
      </c>
      <c r="K60" s="7">
        <f t="shared" si="8"/>
        <v>0.13692983689608695</v>
      </c>
      <c r="L60" s="7">
        <f t="shared" si="9"/>
        <v>0.13692983689608695</v>
      </c>
      <c r="M60" s="7">
        <f t="shared" si="10"/>
        <v>0.13692983689608695</v>
      </c>
    </row>
    <row r="61" spans="1:13" ht="12.75">
      <c r="A61" s="3">
        <f t="shared" si="12"/>
        <v>90</v>
      </c>
      <c r="B61" s="3">
        <v>0.71</v>
      </c>
      <c r="C61" s="3">
        <f t="shared" si="0"/>
        <v>0.007888888888888888</v>
      </c>
      <c r="D61" s="7">
        <f t="shared" si="1"/>
        <v>4421.450742210541</v>
      </c>
      <c r="E61" s="7">
        <f t="shared" si="2"/>
        <v>4421.450742210541</v>
      </c>
      <c r="F61" s="3">
        <f t="shared" si="3"/>
        <v>10</v>
      </c>
      <c r="G61" s="7">
        <f t="shared" si="4"/>
        <v>4421.450742210541</v>
      </c>
      <c r="H61" s="7">
        <f t="shared" si="5"/>
        <v>4421.450742210541</v>
      </c>
      <c r="I61" s="7">
        <f t="shared" si="6"/>
        <v>4421.450742210541</v>
      </c>
      <c r="J61" s="7">
        <f t="shared" si="7"/>
        <v>0</v>
      </c>
      <c r="K61" s="7">
        <f t="shared" si="8"/>
        <v>0</v>
      </c>
      <c r="L61" s="7">
        <f t="shared" si="9"/>
        <v>0</v>
      </c>
      <c r="M61" s="7">
        <f t="shared" si="10"/>
        <v>0</v>
      </c>
    </row>
    <row r="62" spans="1:13" ht="12.75">
      <c r="A62" s="3">
        <f t="shared" si="12"/>
        <v>90</v>
      </c>
      <c r="B62" s="3">
        <v>0.72</v>
      </c>
      <c r="C62" s="3">
        <f t="shared" si="0"/>
        <v>0.008</v>
      </c>
      <c r="D62" s="7">
        <f t="shared" si="1"/>
        <v>4421.450742210541</v>
      </c>
      <c r="E62" s="7">
        <f t="shared" si="2"/>
        <v>4421.450742210541</v>
      </c>
      <c r="F62" s="3">
        <f t="shared" si="3"/>
        <v>10</v>
      </c>
      <c r="G62" s="7">
        <f t="shared" si="4"/>
        <v>4421.450742210541</v>
      </c>
      <c r="H62" s="7">
        <f t="shared" si="5"/>
        <v>4421.450742210541</v>
      </c>
      <c r="I62" s="7">
        <f t="shared" si="6"/>
        <v>4421.450742210541</v>
      </c>
      <c r="J62" s="7">
        <f t="shared" si="7"/>
        <v>0</v>
      </c>
      <c r="K62" s="7">
        <f t="shared" si="8"/>
        <v>0</v>
      </c>
      <c r="L62" s="7">
        <f t="shared" si="9"/>
        <v>0</v>
      </c>
      <c r="M62" s="7">
        <f t="shared" si="10"/>
        <v>0</v>
      </c>
    </row>
    <row r="63" spans="1:13" ht="12.75">
      <c r="A63" s="3">
        <f t="shared" si="12"/>
        <v>90</v>
      </c>
      <c r="B63" s="3">
        <v>0.73</v>
      </c>
      <c r="C63" s="3">
        <f t="shared" si="0"/>
        <v>0.00811111111111111</v>
      </c>
      <c r="D63" s="7">
        <f t="shared" si="1"/>
        <v>4421.450742210541</v>
      </c>
      <c r="E63" s="7">
        <f t="shared" si="2"/>
        <v>4421.450742210541</v>
      </c>
      <c r="F63" s="3">
        <f t="shared" si="3"/>
        <v>10</v>
      </c>
      <c r="G63" s="7">
        <f t="shared" si="4"/>
        <v>4421.450742210541</v>
      </c>
      <c r="H63" s="7">
        <f t="shared" si="5"/>
        <v>4421.450742210541</v>
      </c>
      <c r="I63" s="7">
        <f t="shared" si="6"/>
        <v>4421.450742210541</v>
      </c>
      <c r="J63" s="7">
        <f t="shared" si="7"/>
        <v>0</v>
      </c>
      <c r="K63" s="7">
        <f t="shared" si="8"/>
        <v>0</v>
      </c>
      <c r="L63" s="7">
        <f t="shared" si="9"/>
        <v>0</v>
      </c>
      <c r="M63" s="7">
        <f t="shared" si="10"/>
        <v>0</v>
      </c>
    </row>
    <row r="64" spans="1:13" ht="12.75">
      <c r="A64" s="3">
        <f t="shared" si="12"/>
        <v>90</v>
      </c>
      <c r="B64" s="3">
        <v>0.74</v>
      </c>
      <c r="C64" s="3">
        <f t="shared" si="0"/>
        <v>0.008222222222222223</v>
      </c>
      <c r="D64" s="7">
        <f t="shared" si="1"/>
        <v>4421.450742210541</v>
      </c>
      <c r="E64" s="7">
        <f t="shared" si="2"/>
        <v>4421.450742210541</v>
      </c>
      <c r="F64" s="3">
        <f t="shared" si="3"/>
        <v>10</v>
      </c>
      <c r="G64" s="7">
        <f t="shared" si="4"/>
        <v>4421.450742210541</v>
      </c>
      <c r="H64" s="7">
        <f t="shared" si="5"/>
        <v>4421.450742210541</v>
      </c>
      <c r="I64" s="7">
        <f t="shared" si="6"/>
        <v>4421.450742210541</v>
      </c>
      <c r="J64" s="7">
        <f t="shared" si="7"/>
        <v>0</v>
      </c>
      <c r="K64" s="7">
        <f t="shared" si="8"/>
        <v>0</v>
      </c>
      <c r="L64" s="7">
        <f t="shared" si="9"/>
        <v>0</v>
      </c>
      <c r="M64" s="7">
        <f t="shared" si="10"/>
        <v>0</v>
      </c>
    </row>
    <row r="65" spans="1:13" ht="12.75">
      <c r="A65" s="3">
        <f t="shared" si="12"/>
        <v>90</v>
      </c>
      <c r="B65" s="3">
        <v>0.75</v>
      </c>
      <c r="C65" s="3">
        <f t="shared" si="0"/>
        <v>0.008333333333333333</v>
      </c>
      <c r="D65" s="7">
        <f t="shared" si="1"/>
        <v>4421.450742210541</v>
      </c>
      <c r="E65" s="7">
        <f t="shared" si="2"/>
        <v>4421.450742210541</v>
      </c>
      <c r="F65" s="3">
        <f t="shared" si="3"/>
        <v>10</v>
      </c>
      <c r="G65" s="7">
        <f t="shared" si="4"/>
        <v>4421.450742210541</v>
      </c>
      <c r="H65" s="7">
        <f t="shared" si="5"/>
        <v>4421.450742210541</v>
      </c>
      <c r="I65" s="7">
        <f t="shared" si="6"/>
        <v>4421.450742210541</v>
      </c>
      <c r="J65" s="7">
        <f t="shared" si="7"/>
        <v>0</v>
      </c>
      <c r="K65" s="7">
        <f t="shared" si="8"/>
        <v>0</v>
      </c>
      <c r="L65" s="7">
        <f>MIN(MAX(((G65*0.0239)-(E65*0.0239))/$C$7,0),90)</f>
        <v>0</v>
      </c>
      <c r="M65" s="7">
        <f t="shared" si="10"/>
        <v>0</v>
      </c>
    </row>
    <row r="66" spans="1:13" ht="12.75">
      <c r="A66" s="3">
        <f t="shared" si="12"/>
        <v>90</v>
      </c>
      <c r="B66" s="3">
        <v>0.76</v>
      </c>
      <c r="C66" s="3">
        <f t="shared" si="0"/>
        <v>0.008444444444444445</v>
      </c>
      <c r="D66" s="7">
        <f t="shared" si="1"/>
        <v>4421.450742210541</v>
      </c>
      <c r="E66" s="7">
        <f t="shared" si="2"/>
        <v>4421.450742210541</v>
      </c>
      <c r="F66" s="3">
        <f t="shared" si="3"/>
        <v>10</v>
      </c>
      <c r="G66" s="7">
        <f t="shared" si="4"/>
        <v>4421.450742210541</v>
      </c>
      <c r="H66" s="7">
        <f t="shared" si="5"/>
        <v>4421.450742210541</v>
      </c>
      <c r="I66" s="7">
        <f t="shared" si="6"/>
        <v>4421.450742210541</v>
      </c>
      <c r="J66" s="7">
        <f t="shared" si="7"/>
        <v>0</v>
      </c>
      <c r="K66" s="7">
        <f t="shared" si="8"/>
        <v>0</v>
      </c>
      <c r="L66" s="7">
        <f t="shared" si="9"/>
        <v>0</v>
      </c>
      <c r="M66" s="7">
        <f t="shared" si="10"/>
        <v>0</v>
      </c>
    </row>
    <row r="67" spans="1:13" ht="12.75">
      <c r="A67" s="3">
        <f t="shared" si="12"/>
        <v>90</v>
      </c>
      <c r="B67" s="3">
        <v>0.77</v>
      </c>
      <c r="C67" s="3">
        <f t="shared" si="0"/>
        <v>0.008555555555555556</v>
      </c>
      <c r="D67" s="7">
        <f t="shared" si="1"/>
        <v>4421.450742210541</v>
      </c>
      <c r="E67" s="7">
        <f t="shared" si="2"/>
        <v>4421.450742210541</v>
      </c>
      <c r="F67" s="3">
        <f t="shared" si="3"/>
        <v>10</v>
      </c>
      <c r="G67" s="7">
        <f t="shared" si="4"/>
        <v>4421.450742210541</v>
      </c>
      <c r="H67" s="7">
        <f t="shared" si="5"/>
        <v>4421.450742210541</v>
      </c>
      <c r="I67" s="7">
        <f t="shared" si="6"/>
        <v>4421.450742210541</v>
      </c>
      <c r="J67" s="7">
        <f t="shared" si="7"/>
        <v>0</v>
      </c>
      <c r="K67" s="7">
        <f t="shared" si="8"/>
        <v>0</v>
      </c>
      <c r="L67" s="7">
        <f t="shared" si="9"/>
        <v>0</v>
      </c>
      <c r="M67" s="7">
        <f t="shared" si="10"/>
        <v>0</v>
      </c>
    </row>
    <row r="68" spans="1:13" ht="12.75">
      <c r="A68" s="3">
        <f aca="true" t="shared" si="13" ref="A68:A75">$C$4</f>
        <v>90</v>
      </c>
      <c r="B68" s="3">
        <v>0.78</v>
      </c>
      <c r="C68" s="3">
        <f t="shared" si="0"/>
        <v>0.008666666666666666</v>
      </c>
      <c r="D68" s="7">
        <f t="shared" si="1"/>
        <v>4421.450742210541</v>
      </c>
      <c r="E68" s="7">
        <f t="shared" si="2"/>
        <v>4421.450742210541</v>
      </c>
      <c r="F68" s="3">
        <f t="shared" si="3"/>
        <v>10</v>
      </c>
      <c r="G68" s="7">
        <f t="shared" si="4"/>
        <v>4421.450742210541</v>
      </c>
      <c r="H68" s="7">
        <f t="shared" si="5"/>
        <v>4421.450742210541</v>
      </c>
      <c r="I68" s="7">
        <f t="shared" si="6"/>
        <v>4421.450742210541</v>
      </c>
      <c r="J68" s="7">
        <f t="shared" si="7"/>
        <v>0</v>
      </c>
      <c r="K68" s="7">
        <f t="shared" si="8"/>
        <v>0</v>
      </c>
      <c r="L68" s="7">
        <f t="shared" si="9"/>
        <v>0</v>
      </c>
      <c r="M68" s="7">
        <f t="shared" si="10"/>
        <v>0</v>
      </c>
    </row>
    <row r="69" spans="1:13" ht="12.75">
      <c r="A69" s="3">
        <f t="shared" si="13"/>
        <v>90</v>
      </c>
      <c r="B69" s="3">
        <v>0.79</v>
      </c>
      <c r="C69" s="3">
        <f t="shared" si="0"/>
        <v>0.008777777777777778</v>
      </c>
      <c r="D69" s="7">
        <f t="shared" si="1"/>
        <v>4421.450742210541</v>
      </c>
      <c r="E69" s="7">
        <f t="shared" si="2"/>
        <v>4421.450742210541</v>
      </c>
      <c r="F69" s="3">
        <f t="shared" si="3"/>
        <v>10</v>
      </c>
      <c r="G69" s="7">
        <f t="shared" si="4"/>
        <v>4421.450742210541</v>
      </c>
      <c r="H69" s="7">
        <f t="shared" si="5"/>
        <v>4421.450742210541</v>
      </c>
      <c r="I69" s="7">
        <f t="shared" si="6"/>
        <v>4421.450742210541</v>
      </c>
      <c r="J69" s="7">
        <f t="shared" si="7"/>
        <v>0</v>
      </c>
      <c r="K69" s="7">
        <f t="shared" si="8"/>
        <v>0</v>
      </c>
      <c r="L69" s="7">
        <f t="shared" si="9"/>
        <v>0</v>
      </c>
      <c r="M69" s="7">
        <f t="shared" si="10"/>
        <v>0</v>
      </c>
    </row>
    <row r="70" spans="1:13" ht="12.75">
      <c r="A70" s="3">
        <f t="shared" si="13"/>
        <v>90</v>
      </c>
      <c r="B70" s="3">
        <v>0.8</v>
      </c>
      <c r="C70" s="3">
        <f t="shared" si="0"/>
        <v>0.008888888888888889</v>
      </c>
      <c r="D70" s="7">
        <f t="shared" si="1"/>
        <v>4421.450742210541</v>
      </c>
      <c r="E70" s="7">
        <f t="shared" si="2"/>
        <v>4421.450742210541</v>
      </c>
      <c r="F70" s="3">
        <f t="shared" si="3"/>
        <v>10</v>
      </c>
      <c r="G70" s="7">
        <f t="shared" si="4"/>
        <v>4421.450742210541</v>
      </c>
      <c r="H70" s="7">
        <f t="shared" si="5"/>
        <v>4421.450742210541</v>
      </c>
      <c r="I70" s="7">
        <f t="shared" si="6"/>
        <v>4421.450742210541</v>
      </c>
      <c r="J70" s="7">
        <f t="shared" si="7"/>
        <v>0</v>
      </c>
      <c r="K70" s="7">
        <f t="shared" si="8"/>
        <v>0</v>
      </c>
      <c r="L70" s="7">
        <f t="shared" si="9"/>
        <v>0</v>
      </c>
      <c r="M70" s="7">
        <f t="shared" si="10"/>
        <v>0</v>
      </c>
    </row>
    <row r="71" spans="1:13" ht="12.75">
      <c r="A71" s="3">
        <f t="shared" si="13"/>
        <v>90</v>
      </c>
      <c r="B71" s="3">
        <v>0.81</v>
      </c>
      <c r="C71" s="3">
        <f t="shared" si="0"/>
        <v>0.009000000000000001</v>
      </c>
      <c r="D71" s="7">
        <f t="shared" si="1"/>
        <v>4421.450742210541</v>
      </c>
      <c r="E71" s="7">
        <f t="shared" si="2"/>
        <v>4421.450742210541</v>
      </c>
      <c r="F71" s="3">
        <f t="shared" si="3"/>
        <v>10</v>
      </c>
      <c r="G71" s="7">
        <f t="shared" si="4"/>
        <v>4421.450742210541</v>
      </c>
      <c r="H71" s="7">
        <f t="shared" si="5"/>
        <v>4421.450742210541</v>
      </c>
      <c r="I71" s="7">
        <f t="shared" si="6"/>
        <v>4421.450742210541</v>
      </c>
      <c r="J71" s="7">
        <f t="shared" si="7"/>
        <v>0</v>
      </c>
      <c r="K71" s="7">
        <f t="shared" si="8"/>
        <v>0</v>
      </c>
      <c r="L71" s="7">
        <f t="shared" si="9"/>
        <v>0</v>
      </c>
      <c r="M71" s="7">
        <f t="shared" si="10"/>
        <v>0</v>
      </c>
    </row>
    <row r="72" spans="1:13" ht="12.75">
      <c r="A72" s="3">
        <f t="shared" si="13"/>
        <v>90</v>
      </c>
      <c r="B72" s="3">
        <v>0.820000000000001</v>
      </c>
      <c r="C72" s="3">
        <f t="shared" si="0"/>
        <v>0.009111111111111122</v>
      </c>
      <c r="D72" s="7">
        <f t="shared" si="1"/>
        <v>4421.450742210541</v>
      </c>
      <c r="E72" s="7">
        <f t="shared" si="2"/>
        <v>4421.450742210541</v>
      </c>
      <c r="F72" s="3">
        <f t="shared" si="3"/>
        <v>10</v>
      </c>
      <c r="G72" s="7">
        <f t="shared" si="4"/>
        <v>4421.450742210541</v>
      </c>
      <c r="H72" s="7">
        <f t="shared" si="5"/>
        <v>4421.450742210541</v>
      </c>
      <c r="I72" s="7">
        <f t="shared" si="6"/>
        <v>4421.450742210541</v>
      </c>
      <c r="J72" s="7">
        <f t="shared" si="7"/>
        <v>0</v>
      </c>
      <c r="K72" s="7">
        <f t="shared" si="8"/>
        <v>0</v>
      </c>
      <c r="L72" s="7">
        <f t="shared" si="9"/>
        <v>0</v>
      </c>
      <c r="M72" s="7">
        <f t="shared" si="10"/>
        <v>0</v>
      </c>
    </row>
    <row r="73" spans="1:13" ht="12.75">
      <c r="A73" s="3">
        <f t="shared" si="13"/>
        <v>90</v>
      </c>
      <c r="B73" s="3">
        <v>0.830000000000001</v>
      </c>
      <c r="C73" s="3">
        <f t="shared" si="0"/>
        <v>0.009222222222222232</v>
      </c>
      <c r="D73" s="7">
        <f t="shared" si="1"/>
        <v>4421.450742210541</v>
      </c>
      <c r="E73" s="7">
        <f t="shared" si="2"/>
        <v>4421.450742210541</v>
      </c>
      <c r="F73" s="3">
        <f t="shared" si="3"/>
        <v>10</v>
      </c>
      <c r="G73" s="7">
        <f t="shared" si="4"/>
        <v>4421.450742210541</v>
      </c>
      <c r="H73" s="7">
        <f t="shared" si="5"/>
        <v>4421.450742210541</v>
      </c>
      <c r="I73" s="7">
        <f t="shared" si="6"/>
        <v>4421.450742210541</v>
      </c>
      <c r="J73" s="7">
        <f t="shared" si="7"/>
        <v>0</v>
      </c>
      <c r="K73" s="7">
        <f t="shared" si="8"/>
        <v>0</v>
      </c>
      <c r="L73" s="7">
        <f t="shared" si="9"/>
        <v>0</v>
      </c>
      <c r="M73" s="7">
        <f t="shared" si="10"/>
        <v>0</v>
      </c>
    </row>
    <row r="74" spans="1:13" ht="12.75">
      <c r="A74" s="3">
        <f t="shared" si="13"/>
        <v>90</v>
      </c>
      <c r="B74" s="3">
        <v>0.840000000000001</v>
      </c>
      <c r="C74" s="3">
        <f t="shared" si="0"/>
        <v>0.009333333333333345</v>
      </c>
      <c r="D74" s="7">
        <f t="shared" si="1"/>
        <v>4421.450742210541</v>
      </c>
      <c r="E74" s="7">
        <f t="shared" si="2"/>
        <v>4421.450742210541</v>
      </c>
      <c r="F74" s="3">
        <f t="shared" si="3"/>
        <v>10</v>
      </c>
      <c r="G74" s="7">
        <f t="shared" si="4"/>
        <v>4421.450742210541</v>
      </c>
      <c r="H74" s="7">
        <f t="shared" si="5"/>
        <v>4421.450742210541</v>
      </c>
      <c r="I74" s="7">
        <f t="shared" si="6"/>
        <v>4421.450742210541</v>
      </c>
      <c r="J74" s="7">
        <f t="shared" si="7"/>
        <v>0</v>
      </c>
      <c r="K74" s="7">
        <f t="shared" si="8"/>
        <v>0</v>
      </c>
      <c r="L74" s="7">
        <f t="shared" si="9"/>
        <v>0</v>
      </c>
      <c r="M74" s="7">
        <f t="shared" si="10"/>
        <v>0</v>
      </c>
    </row>
    <row r="75" spans="1:13" ht="12.75">
      <c r="A75" s="3">
        <f t="shared" si="13"/>
        <v>90</v>
      </c>
      <c r="B75" s="3">
        <v>0.850000000000001</v>
      </c>
      <c r="C75" s="3">
        <f t="shared" si="0"/>
        <v>0.009444444444444455</v>
      </c>
      <c r="D75" s="7">
        <f t="shared" si="1"/>
        <v>4421.450742210541</v>
      </c>
      <c r="E75" s="7">
        <f t="shared" si="2"/>
        <v>4421.450742210541</v>
      </c>
      <c r="F75" s="3">
        <f t="shared" si="3"/>
        <v>10</v>
      </c>
      <c r="G75" s="7">
        <f t="shared" si="4"/>
        <v>4421.450742210541</v>
      </c>
      <c r="H75" s="7">
        <f t="shared" si="5"/>
        <v>4421.450742210541</v>
      </c>
      <c r="I75" s="7">
        <f t="shared" si="6"/>
        <v>4421.450742210541</v>
      </c>
      <c r="J75" s="7">
        <f t="shared" si="7"/>
        <v>0</v>
      </c>
      <c r="K75" s="7">
        <f t="shared" si="8"/>
        <v>0</v>
      </c>
      <c r="L75" s="7">
        <f t="shared" si="9"/>
        <v>0</v>
      </c>
      <c r="M75" s="7">
        <f t="shared" si="10"/>
        <v>0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2003-04-09T14:42:19Z</dcterms:created>
  <dcterms:modified xsi:type="dcterms:W3CDTF">2006-01-18T21:16:01Z</dcterms:modified>
  <cp:category/>
  <cp:version/>
  <cp:contentType/>
  <cp:contentStatus/>
</cp:coreProperties>
</file>